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36" activeTab="3"/>
  </bookViews>
  <sheets>
    <sheet name="目录" sheetId="932" r:id="rId1"/>
    <sheet name="表1" sheetId="822" r:id="rId2"/>
    <sheet name="表2" sheetId="13" r:id="rId3"/>
    <sheet name="表3" sheetId="942" r:id="rId4"/>
    <sheet name="表4" sheetId="676" r:id="rId5"/>
    <sheet name="表5" sheetId="755" r:id="rId6"/>
    <sheet name="表6" sheetId="926" r:id="rId7"/>
    <sheet name="表7" sheetId="829" r:id="rId8"/>
    <sheet name="表8" sheetId="833" r:id="rId9"/>
    <sheet name="表9" sheetId="937" r:id="rId10"/>
    <sheet name="表10" sheetId="843" r:id="rId11"/>
    <sheet name="表11" sheetId="844" r:id="rId12"/>
    <sheet name="表12" sheetId="864" r:id="rId13"/>
    <sheet name="表13" sheetId="865" r:id="rId14"/>
    <sheet name="表14" sheetId="938" r:id="rId15"/>
    <sheet name="表15" sheetId="855" r:id="rId16"/>
    <sheet name="表16" sheetId="856" r:id="rId17"/>
    <sheet name="表17" sheetId="939" r:id="rId18"/>
    <sheet name="表18" sheetId="943" r:id="rId19"/>
    <sheet name="表19" sheetId="944" r:id="rId20"/>
    <sheet name="表20" sheetId="945" r:id="rId21"/>
    <sheet name="表21" sheetId="946" r:id="rId22"/>
    <sheet name="表22" sheetId="947" r:id="rId23"/>
    <sheet name="表23" sheetId="948" r:id="rId24"/>
    <sheet name="表24" sheetId="949" r:id="rId25"/>
    <sheet name="表25" sheetId="950" r:id="rId26"/>
    <sheet name="表26" sheetId="951" r:id="rId27"/>
    <sheet name="表27" sheetId="952" r:id="rId28"/>
  </sheets>
  <definedNames>
    <definedName name="_xlnm._FilterDatabase" localSheetId="1" hidden="1">表1!$5:$5</definedName>
    <definedName name="_xlnm._FilterDatabase" localSheetId="15" hidden="1">表15!#REF!</definedName>
    <definedName name="_xlnm._FilterDatabase" localSheetId="16" hidden="1">表16!#REF!</definedName>
    <definedName name="_xlnm._FilterDatabase" localSheetId="2" hidden="1">表2!#REF!</definedName>
    <definedName name="_xlnm._FilterDatabase" localSheetId="4" hidden="1">表4!#REF!</definedName>
    <definedName name="_xlnm._FilterDatabase" localSheetId="7" hidden="1">表7!$A$4:$B$14</definedName>
    <definedName name="_xlnm._FilterDatabase" localSheetId="8" hidden="1">表8!#REF!</definedName>
    <definedName name="_xlnm._FilterDatabase" localSheetId="0" hidden="1">目录!#REF!</definedName>
    <definedName name="_Order1" hidden="1">255</definedName>
    <definedName name="_Order2" hidden="1">255</definedName>
    <definedName name="aa" localSheetId="11">#REF!</definedName>
    <definedName name="aa" localSheetId="12">#REF!</definedName>
    <definedName name="aa" localSheetId="13">#REF!</definedName>
    <definedName name="aa" localSheetId="15">#REF!</definedName>
    <definedName name="aa" localSheetId="16">#REF!</definedName>
    <definedName name="aa" localSheetId="5">#REF!</definedName>
    <definedName name="aa" localSheetId="0">#REF!</definedName>
    <definedName name="aa">#REF!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da">#N/A</definedName>
    <definedName name="dadaf">#N/A</definedName>
    <definedName name="dads">#N/A</definedName>
    <definedName name="daggaga">#N/A</definedName>
    <definedName name="dasdfasd">#N/A</definedName>
    <definedName name="Database" localSheetId="1">#REF!</definedName>
    <definedName name="Database" localSheetId="11">#REF!</definedName>
    <definedName name="Database" localSheetId="12">#REF!</definedName>
    <definedName name="Database" localSheetId="13">#REF!</definedName>
    <definedName name="Database" localSheetId="15">#REF!</definedName>
    <definedName name="Database" localSheetId="16">#REF!</definedName>
    <definedName name="Database" localSheetId="4">#REF!</definedName>
    <definedName name="Database" localSheetId="5">#REF!</definedName>
    <definedName name="Database" localSheetId="7">#REF!</definedName>
    <definedName name="Database" localSheetId="0">#REF!</definedName>
    <definedName name="Database">#REF!</definedName>
    <definedName name="database2" localSheetId="0">#REF!</definedName>
    <definedName name="database2">#REF!</definedName>
    <definedName name="database3" localSheetId="0">#REF!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jdfajsfdj">#N/A</definedName>
    <definedName name="jdjfadsjf">#N/A</definedName>
    <definedName name="jjgajsdfjasd">#N/A</definedName>
    <definedName name="kdfkasj">#N/A</definedName>
    <definedName name="kgak">#N/A</definedName>
    <definedName name="PO_part2Area11" localSheetId="0">目录!$B$19</definedName>
    <definedName name="PO_part2Area16" localSheetId="0">目录!$B$20</definedName>
    <definedName name="PO_part2Area17" localSheetId="0">目录!$B$17</definedName>
    <definedName name="PO_part2Area4" localSheetId="0">目录!$B$7</definedName>
    <definedName name="PO_part2Area5_1" localSheetId="0">目录!#REF!</definedName>
    <definedName name="PO_part2Area7" localSheetId="0">目录!$B$18</definedName>
    <definedName name="PO_part2Table10Area2" localSheetId="10">表10!$A$2</definedName>
    <definedName name="PO_part2Table11Area2" localSheetId="11">表11!$A$2</definedName>
    <definedName name="PO_part2Table12Area2" localSheetId="12">表12!$A$2</definedName>
    <definedName name="PO_part2Table13Area2" localSheetId="13">表13!$A$2</definedName>
    <definedName name="PO_part2Table14Area2" localSheetId="14">表14!$A$2</definedName>
    <definedName name="PO_part2Table15Area2" localSheetId="15">表15!$A$2</definedName>
    <definedName name="PO_part2Table16Area2" localSheetId="16">表16!$A$2</definedName>
    <definedName name="PO_part2Table17Area1" localSheetId="14">表14!#REF!</definedName>
    <definedName name="PO_part2Table17Area3" localSheetId="17">表17!#REF!</definedName>
    <definedName name="PO_part2Table17Year2" localSheetId="14">表14!#REF!</definedName>
    <definedName name="PO_part2Table18Area1" localSheetId="17">表17!#REF!</definedName>
    <definedName name="PO_part2Table18Area2" localSheetId="17">表17!#REF!</definedName>
    <definedName name="PO_part2Table18Area3" localSheetId="17">表17!#REF!</definedName>
    <definedName name="PO_part2Table18Area4" localSheetId="17">表17!#REF!</definedName>
    <definedName name="PO_part2Table18Area5" localSheetId="17">表17!#REF!</definedName>
    <definedName name="PO_part2Table19Area2" localSheetId="19">表19!$A$2</definedName>
    <definedName name="PO_part2Table20Area2" localSheetId="20">表20!$A$2</definedName>
    <definedName name="PO_part2Table21Area2" localSheetId="21">表21!$A$2</definedName>
    <definedName name="PO_part2Table22Area1" localSheetId="22">表22!$A$2</definedName>
    <definedName name="PO_part2Table23Area2" localSheetId="23">表23!$A$2</definedName>
    <definedName name="PO_part2Table24Area1" localSheetId="24">表24!$A$2</definedName>
    <definedName name="PO_part2Table25Area1" localSheetId="25">表25!$A$2</definedName>
    <definedName name="PO_part2Table26Area1" localSheetId="26">表26!$A$2</definedName>
    <definedName name="PO_part2Table27Area2" localSheetId="27">表27!$A$2</definedName>
    <definedName name="PO_part2Table3Area2" localSheetId="3">表3!$A$2</definedName>
    <definedName name="PO_part2Table8Area2" localSheetId="8">表8!$A$2</definedName>
    <definedName name="PO_part2Table9Area2" localSheetId="9">表9!$A$2</definedName>
    <definedName name="_xlnm.Print_Area" localSheetId="5">表5!$A$1:$C$11</definedName>
    <definedName name="_xlnm.Print_Area" localSheetId="7">表7!$A$1:$B$13</definedName>
    <definedName name="_xlnm.Print_Area" localSheetId="8">表8!#REF!</definedName>
    <definedName name="_xlnm.Print_Area" localSheetId="0">目录!#REF!</definedName>
    <definedName name="_xlnm.Print_Area">#REF!</definedName>
    <definedName name="_xlnm.Print_Titles" localSheetId="1">表1!$1:$4</definedName>
    <definedName name="_xlnm.Print_Titles" localSheetId="12">表12!$1:$1</definedName>
    <definedName name="_xlnm.Print_Titles" localSheetId="13">表13!$1:$1</definedName>
    <definedName name="_xlnm.Print_Titles" localSheetId="15">表15!$1:$1</definedName>
    <definedName name="_xlnm.Print_Titles" localSheetId="16">表16!$1:$1</definedName>
    <definedName name="_xlnm.Print_Titles" localSheetId="2">表2!$1:$2</definedName>
    <definedName name="_xlnm.Print_Titles" localSheetId="3">表3!$1:$5</definedName>
    <definedName name="_xlnm.Print_Titles" localSheetId="4">表4!$1:$4</definedName>
    <definedName name="_xlnm.Print_Titles" localSheetId="5">表5!$1:$4</definedName>
    <definedName name="_xlnm.Print_Titles" localSheetId="7">表7!$1:$4</definedName>
    <definedName name="_xlnm.Print_Titles" localSheetId="8">表8!$2:$5</definedName>
    <definedName name="_xlnm.Print_Titles">#N/A</definedName>
    <definedName name="quan" localSheetId="1">#REF!</definedName>
    <definedName name="quan" localSheetId="11">#REF!</definedName>
    <definedName name="quan" localSheetId="12">#REF!</definedName>
    <definedName name="quan" localSheetId="13">#REF!</definedName>
    <definedName name="quan" localSheetId="15">#REF!</definedName>
    <definedName name="quan" localSheetId="16">#REF!</definedName>
    <definedName name="quan" localSheetId="4">#REF!</definedName>
    <definedName name="quan" localSheetId="5">#REF!</definedName>
    <definedName name="quan" localSheetId="0">#REF!</definedName>
    <definedName name="quan">#REF!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Z_FB423B7F_7308_4425_8F90_55130D6C5BAA_.wvu.Cols" localSheetId="2" hidden="1">表2!#REF!</definedName>
    <definedName name="Z_FB423B7F_7308_4425_8F90_55130D6C5BAA_.wvu.Cols" localSheetId="4" hidden="1">表4!#REF!</definedName>
    <definedName name="Z_FB423B7F_7308_4425_8F90_55130D6C5BAA_.wvu.FilterData" localSheetId="2" hidden="1">表2!#REF!</definedName>
    <definedName name="Z_FB423B7F_7308_4425_8F90_55130D6C5BAA_.wvu.PrintArea" localSheetId="1" hidden="1">表1!$A$2:$B$49</definedName>
    <definedName name="Z_FB423B7F_7308_4425_8F90_55130D6C5BAA_.wvu.PrintArea" localSheetId="2" hidden="1">表2!$A$2:$B$2</definedName>
    <definedName name="Z_FB423B7F_7308_4425_8F90_55130D6C5BAA_.wvu.PrintTitles" localSheetId="1" hidden="1">表1!$1:$4</definedName>
    <definedName name="Z_FB423B7F_7308_4425_8F90_55130D6C5BAA_.wvu.PrintTitles" localSheetId="2" hidden="1">表2!$1:$2</definedName>
    <definedName name="Z_FB423B7F_7308_4425_8F90_55130D6C5BAA_.wvu.PrintTitles" localSheetId="4" hidden="1">表4!$2:$4</definedName>
    <definedName name="表5" localSheetId="0">#REF!</definedName>
    <definedName name="表5">#REF!</definedName>
    <definedName name="财政供养" localSheetId="0">#REF!</definedName>
    <definedName name="财政供养">#REF!</definedName>
    <definedName name="分处支出" localSheetId="0">#REF!</definedName>
    <definedName name="分处支出">#REF!</definedName>
    <definedName name="基金处室" localSheetId="0">#REF!</definedName>
    <definedName name="基金处室">#REF!</definedName>
    <definedName name="基金金额" localSheetId="0">#REF!</definedName>
    <definedName name="基金金额">#REF!</definedName>
    <definedName name="基金科目" localSheetId="0">#REF!</definedName>
    <definedName name="基金科目">#REF!</definedName>
    <definedName name="基金类型" localSheetId="0">#REF!</definedName>
    <definedName name="基金类型">#REF!</definedName>
    <definedName name="科目" localSheetId="0">#REF!</definedName>
    <definedName name="科目">#REF!</definedName>
    <definedName name="类型" localSheetId="0">#REF!</definedName>
    <definedName name="类型">#REF!</definedName>
    <definedName name="社保">#N/A</definedName>
    <definedName name="生产列16" localSheetId="0">#REF!</definedName>
    <definedName name="生产列16">#REF!</definedName>
    <definedName name="生产列17" localSheetId="0">#REF!</definedName>
    <definedName name="生产列17">#REF!</definedName>
    <definedName name="生产列19" localSheetId="0">#REF!</definedName>
    <definedName name="生产列19">#REF!</definedName>
    <definedName name="生产列2" localSheetId="0">#REF!</definedName>
    <definedName name="生产列2">#REF!</definedName>
    <definedName name="生产列20" localSheetId="0">#REF!</definedName>
    <definedName name="生产列20">#REF!</definedName>
    <definedName name="生产列3" localSheetId="0">#REF!</definedName>
    <definedName name="生产列3">#REF!</definedName>
    <definedName name="生产列4" localSheetId="0">#REF!</definedName>
    <definedName name="生产列4">#REF!</definedName>
    <definedName name="生产列5" localSheetId="0">#REF!</definedName>
    <definedName name="生产列5">#REF!</definedName>
    <definedName name="生产列6" localSheetId="0">#REF!</definedName>
    <definedName name="生产列6">#REF!</definedName>
    <definedName name="生产列7" localSheetId="0">#REF!</definedName>
    <definedName name="生产列7">#REF!</definedName>
    <definedName name="生产列8" localSheetId="0">#REF!</definedName>
    <definedName name="生产列8">#REF!</definedName>
    <definedName name="生产列9" localSheetId="0">#REF!</definedName>
    <definedName name="生产列9">#REF!</definedName>
    <definedName name="生产期" localSheetId="0">#REF!</definedName>
    <definedName name="生产期">#REF!</definedName>
    <definedName name="生产期1" localSheetId="0">#REF!</definedName>
    <definedName name="生产期1">#REF!</definedName>
    <definedName name="生产期11" localSheetId="0">#REF!</definedName>
    <definedName name="生产期11">#REF!</definedName>
    <definedName name="生产期123" localSheetId="0">#REF!</definedName>
    <definedName name="生产期123">#REF!</definedName>
    <definedName name="生产期15" localSheetId="0">#REF!</definedName>
    <definedName name="生产期15">#REF!</definedName>
    <definedName name="生产期16" localSheetId="0">#REF!</definedName>
    <definedName name="生产期16">#REF!</definedName>
    <definedName name="生产期17" localSheetId="0">#REF!</definedName>
    <definedName name="生产期17">#REF!</definedName>
    <definedName name="生产期18" localSheetId="0">#REF!</definedName>
    <definedName name="生产期18">#REF!</definedName>
    <definedName name="生产期19" localSheetId="0">#REF!</definedName>
    <definedName name="生产期19">#REF!</definedName>
    <definedName name="生产期2" localSheetId="0">#REF!</definedName>
    <definedName name="生产期2">#REF!</definedName>
    <definedName name="生产期20" localSheetId="0">#REF!</definedName>
    <definedName name="生产期20">#REF!</definedName>
    <definedName name="生产期3" localSheetId="0">#REF!</definedName>
    <definedName name="生产期3">#REF!</definedName>
    <definedName name="生产期4" localSheetId="0">#REF!</definedName>
    <definedName name="生产期4">#REF!</definedName>
    <definedName name="生产期5" localSheetId="0">#REF!</definedName>
    <definedName name="生产期5">#REF!</definedName>
    <definedName name="生产期6" localSheetId="0">#REF!</definedName>
    <definedName name="生产期6">#REF!</definedName>
    <definedName name="生产期7" localSheetId="0">#REF!</definedName>
    <definedName name="生产期7">#REF!</definedName>
    <definedName name="生产期8" localSheetId="0">#REF!</definedName>
    <definedName name="生产期8">#REF!</definedName>
    <definedName name="生产期9" localSheetId="0">#REF!</definedName>
    <definedName name="生产期9">#REF!</definedName>
    <definedName name="주택사업본부" localSheetId="0">#REF!</definedName>
    <definedName name="주택사업본부">#REF!</definedName>
    <definedName name="철구사업본부" localSheetId="0">#REF!</definedName>
    <definedName name="철구사업본부">#REF!</definedName>
    <definedName name="_xlnm._FilterDatabase" localSheetId="3" hidden="1">表3!$A$1:$E$1728</definedName>
  </definedNames>
  <calcPr calcId="144525"/>
</workbook>
</file>

<file path=xl/sharedStrings.xml><?xml version="1.0" encoding="utf-8"?>
<sst xmlns="http://schemas.openxmlformats.org/spreadsheetml/2006/main" count="2454" uniqueCount="1917">
  <si>
    <t>1.2021年区级一般公共预算收入表</t>
  </si>
  <si>
    <r>
      <rPr>
        <sz val="14"/>
        <rFont val="仿宋_GB2312"/>
        <charset val="134"/>
      </rPr>
      <t>2.</t>
    </r>
    <r>
      <rPr>
        <sz val="14"/>
        <rFont val="Arial"/>
        <charset val="134"/>
      </rPr>
      <t xml:space="preserve">	</t>
    </r>
    <r>
      <rPr>
        <sz val="14"/>
        <rFont val="仿宋_GB2312"/>
        <charset val="134"/>
      </rPr>
      <t>2021年区级一般公共预算支出表</t>
    </r>
  </si>
  <si>
    <r>
      <rPr>
        <sz val="14"/>
        <rFont val="仿宋_GB2312"/>
        <charset val="134"/>
      </rPr>
      <t>3.</t>
    </r>
    <r>
      <rPr>
        <sz val="14"/>
        <rFont val="Arial"/>
        <charset val="134"/>
      </rPr>
      <t xml:space="preserve">	</t>
    </r>
    <r>
      <rPr>
        <sz val="14"/>
        <rFont val="仿宋_GB2312"/>
        <charset val="134"/>
      </rPr>
      <t>2021年区级一般公共预算支出表（按功能分类项级科目）</t>
    </r>
  </si>
  <si>
    <t>4.2021年区本级一般公共预算基本支出表（按政府预算经济分类款级科目）</t>
  </si>
  <si>
    <r>
      <rPr>
        <sz val="14"/>
        <rFont val="仿宋_GB2312"/>
        <charset val="134"/>
      </rPr>
      <t>5.</t>
    </r>
    <r>
      <rPr>
        <sz val="14"/>
        <rFont val="Arial"/>
        <charset val="134"/>
      </rPr>
      <t xml:space="preserve">	</t>
    </r>
    <r>
      <rPr>
        <sz val="14"/>
        <rFont val="仿宋_GB2312"/>
        <charset val="134"/>
      </rPr>
      <t>2021年区本级一般公共预算“三公”经费表</t>
    </r>
  </si>
  <si>
    <r>
      <rPr>
        <sz val="14"/>
        <rFont val="仿宋_GB2312"/>
        <charset val="134"/>
      </rPr>
      <t>6.</t>
    </r>
    <r>
      <rPr>
        <sz val="14"/>
        <rFont val="Arial"/>
        <charset val="134"/>
      </rPr>
      <t xml:space="preserve">	</t>
    </r>
    <r>
      <rPr>
        <sz val="14"/>
        <rFont val="仿宋_GB2312"/>
        <charset val="134"/>
      </rPr>
      <t>2021年区级一般公共预算税收返还和转移支付表（按项目分地区列示）</t>
    </r>
  </si>
  <si>
    <r>
      <rPr>
        <sz val="14"/>
        <rFont val="仿宋_GB2312"/>
        <charset val="134"/>
      </rPr>
      <t>7.</t>
    </r>
    <r>
      <rPr>
        <sz val="14"/>
        <rFont val="Arial"/>
        <charset val="134"/>
      </rPr>
      <t xml:space="preserve">	</t>
    </r>
    <r>
      <rPr>
        <sz val="14"/>
        <rFont val="仿宋_GB2312"/>
        <charset val="134"/>
      </rPr>
      <t>2021年区级政府性基金预算收入表</t>
    </r>
  </si>
  <si>
    <r>
      <rPr>
        <sz val="14"/>
        <rFont val="仿宋_GB2312"/>
        <charset val="134"/>
      </rPr>
      <t>8.</t>
    </r>
    <r>
      <rPr>
        <sz val="14"/>
        <rFont val="Arial"/>
        <charset val="134"/>
      </rPr>
      <t xml:space="preserve">	</t>
    </r>
    <r>
      <rPr>
        <sz val="14"/>
        <rFont val="仿宋_GB2312"/>
        <charset val="134"/>
      </rPr>
      <t>2021年区级政府性基金预算支出表（按功能分类项级科目）</t>
    </r>
  </si>
  <si>
    <t>9.2021年区本级政府性基金预算支出表（按功能分类项级科目）</t>
  </si>
  <si>
    <t>10.2021年区级政府性基金转移支付预算表（按项目分地区列示）</t>
  </si>
  <si>
    <r>
      <rPr>
        <sz val="14"/>
        <rFont val="仿宋_GB2312"/>
        <charset val="134"/>
      </rPr>
      <t>11.</t>
    </r>
    <r>
      <rPr>
        <sz val="14"/>
        <rFont val="Arial"/>
        <charset val="134"/>
      </rPr>
      <t xml:space="preserve">	</t>
    </r>
    <r>
      <rPr>
        <sz val="14"/>
        <rFont val="仿宋_GB2312"/>
        <charset val="134"/>
      </rPr>
      <t>2021年区级国有资本经营预算收入总表</t>
    </r>
  </si>
  <si>
    <t>12.2021年区级国有资本经营预算支出总表（按功能分类项级科目）</t>
  </si>
  <si>
    <t>13.2021年区本级国有资本经营预算支出总表（按功能分类项级科目）</t>
  </si>
  <si>
    <t>14.2021年区级国有资本经营预算转移支付支出表（按项目分地区）</t>
  </si>
  <si>
    <t>15.2021年区本级社会保险基金收入预算表</t>
  </si>
  <si>
    <t>16.2021年区本级社会保险基金支出预算表</t>
  </si>
  <si>
    <t>17.2021年区本级社会保险基金结余预算表</t>
  </si>
  <si>
    <t>18.源城区2020年地方政府一般债务余额情况表</t>
  </si>
  <si>
    <t>19.源城区2020年地方政府专项债务余额情况表</t>
  </si>
  <si>
    <t>20.源城区地方政府债券发行及还本付息情况表</t>
  </si>
  <si>
    <t>21.源城区地方政府债券分年度偿还计划情况表</t>
  </si>
  <si>
    <t>22.源城区2020年地方政府债务限额及余额情况表</t>
  </si>
  <si>
    <t>23.2020年源城区新增债券额度安排情况表</t>
  </si>
  <si>
    <t>24.2020年新增债券项目用途情况表</t>
  </si>
  <si>
    <t>25.2020年中央转贷地方国际金融组织和外国政府贷款债务项目明细表</t>
  </si>
  <si>
    <t>26.源城区2021年地方政府债务限额提前下达情况表</t>
  </si>
  <si>
    <t>27.2021年源城区提前下达新增债券额度分配情况表</t>
  </si>
  <si>
    <t>表1</t>
  </si>
  <si>
    <t>2021年区级一般公共预算收入表</t>
  </si>
  <si>
    <t>单位：万元</t>
  </si>
  <si>
    <t>项          目</t>
  </si>
  <si>
    <t>预算数</t>
  </si>
  <si>
    <t>收入总计</t>
  </si>
  <si>
    <t>一、本级一般公共预算收入</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</si>
  <si>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</si>
  <si>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</si>
  <si>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</si>
  <si>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</si>
  <si>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</si>
  <si>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</si>
  <si>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</si>
  <si>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</si>
  <si>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</si>
  <si>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</si>
  <si>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</si>
  <si>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</si>
  <si>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</si>
  <si>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船舶吨税</t>
  </si>
  <si>
    <t xml:space="preserve">   车辆购置税</t>
  </si>
  <si>
    <t>　 关税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</si>
  <si>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</si>
  <si>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</si>
  <si>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</si>
  <si>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</si>
  <si>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</si>
  <si>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</si>
  <si>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</si>
  <si>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</si>
  <si>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</si>
  <si>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</si>
  <si>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</si>
  <si>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</si>
  <si>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</si>
  <si>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</si>
  <si>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二、转移性收入</t>
  </si>
  <si>
    <t>（一）上级补助收入</t>
  </si>
  <si>
    <t xml:space="preserve">   返还性收入</t>
  </si>
  <si>
    <t xml:space="preserve">   一般性转移支付收入</t>
  </si>
  <si>
    <t xml:space="preserve">   专项转移支付收入</t>
  </si>
  <si>
    <t>（二）下级上解收入</t>
  </si>
  <si>
    <t>（三）调入资金</t>
  </si>
  <si>
    <t xml:space="preserve">   动用预算稳定调节基金</t>
  </si>
  <si>
    <t xml:space="preserve">   政府性基金预算调入资金</t>
  </si>
  <si>
    <t xml:space="preserve">   国有资本经营预算调入资金</t>
  </si>
  <si>
    <t xml:space="preserve">   其他调入资金</t>
  </si>
  <si>
    <t>三、上年结转结余收入</t>
  </si>
  <si>
    <t>四、地方政府债券收入</t>
  </si>
  <si>
    <t>表2</t>
  </si>
  <si>
    <t>2021年区级一般公共预算支出表</t>
  </si>
  <si>
    <t>项目</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</si>
  <si>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</si>
  <si>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</si>
  <si>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</si>
  <si>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</si>
  <si>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</si>
  <si>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</si>
  <si>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</si>
  <si>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</si>
  <si>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</si>
  <si>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</si>
  <si>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</si>
  <si>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</si>
  <si>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</si>
  <si>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</si>
  <si>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</si>
  <si>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</si>
  <si>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</si>
  <si>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</si>
  <si>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</si>
  <si>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</si>
  <si>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</si>
  <si>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</si>
  <si>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</si>
  <si>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 xml:space="preserve">二十四、转移性支出 </t>
  </si>
  <si>
    <t>二十五、债务还本支出</t>
  </si>
  <si>
    <t>二十六、债务付息支出</t>
  </si>
  <si>
    <t>二十七、债务发行费用支出</t>
  </si>
  <si>
    <t>支出总计</t>
  </si>
  <si>
    <t>2021年区本级一般公共预算支出表</t>
  </si>
  <si>
    <t>（按功能分类项级科目）</t>
  </si>
  <si>
    <t>功能编码</t>
  </si>
  <si>
    <t>功能分类</t>
  </si>
  <si>
    <t>一般公共服务支出</t>
  </si>
  <si>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</si>
  <si>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</si>
  <si>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</si>
  <si>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</si>
  <si>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</si>
  <si>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</si>
  <si>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</si>
  <si>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</si>
  <si>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</si>
  <si>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</si>
  <si>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</si>
  <si>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</si>
  <si>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</si>
  <si>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</si>
  <si>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</si>
  <si>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</si>
  <si>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</si>
  <si>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</si>
  <si>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</si>
  <si>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</si>
  <si>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</si>
  <si>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</si>
  <si>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</si>
  <si>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</si>
  <si>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</si>
  <si>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</si>
  <si>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</si>
  <si>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</si>
  <si>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</si>
  <si>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</si>
  <si>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</si>
  <si>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</si>
  <si>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</si>
  <si>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</si>
  <si>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</si>
  <si>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</si>
  <si>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</si>
  <si>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</si>
  <si>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</si>
  <si>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</si>
  <si>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</si>
  <si>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</si>
  <si>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</si>
  <si>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</si>
  <si>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</si>
  <si>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</si>
  <si>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</si>
  <si>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</si>
  <si>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</si>
  <si>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</si>
  <si>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</si>
  <si>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</si>
  <si>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</si>
  <si>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</si>
  <si>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</si>
  <si>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</si>
  <si>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</si>
  <si>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</si>
  <si>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</si>
  <si>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</si>
  <si>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</si>
  <si>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</si>
  <si>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</si>
  <si>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</si>
  <si>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</si>
  <si>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</si>
  <si>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</si>
  <si>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</si>
  <si>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</si>
  <si>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</si>
  <si>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</si>
  <si>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</si>
  <si>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</si>
  <si>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</si>
  <si>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</si>
  <si>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</si>
  <si>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国际合作和交流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</si>
  <si>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</si>
  <si>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</si>
  <si>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</si>
  <si>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</si>
  <si>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</si>
  <si>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</si>
  <si>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</si>
  <si>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</si>
  <si>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</si>
  <si>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</si>
  <si>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</si>
  <si>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</si>
  <si>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</si>
  <si>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</si>
  <si>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</si>
  <si>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</si>
  <si>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</si>
  <si>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</si>
  <si>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</si>
  <si>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</si>
  <si>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</si>
  <si>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</si>
  <si>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</si>
  <si>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</si>
  <si>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</si>
  <si>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</si>
  <si>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</si>
  <si>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</si>
  <si>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</si>
  <si>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</si>
  <si>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</si>
  <si>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</si>
  <si>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</si>
  <si>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</si>
  <si>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</si>
  <si>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</si>
  <si>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</si>
  <si>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</si>
  <si>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</si>
  <si>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</si>
  <si>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</si>
  <si>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</si>
  <si>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</si>
  <si>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</si>
  <si>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</si>
  <si>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</si>
  <si>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</si>
  <si>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</si>
  <si>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</si>
  <si>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国家赔偿费用支出</t>
  </si>
  <si>
    <t>外交支出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</si>
  <si>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</si>
  <si>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</si>
  <si>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</si>
  <si>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</si>
  <si>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</si>
  <si>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</si>
  <si>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</si>
  <si>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</si>
  <si>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</si>
  <si>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</si>
  <si>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</si>
  <si>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</si>
  <si>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</si>
  <si>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</si>
  <si>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</si>
  <si>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</si>
  <si>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对外合作活动</t>
  </si>
  <si>
    <t>其他对外合作与交流支出</t>
  </si>
  <si>
    <t>对外宣传</t>
  </si>
  <si>
    <t>边界勘界联检</t>
  </si>
  <si>
    <t>边界勘界</t>
  </si>
  <si>
    <t>边界联检</t>
  </si>
  <si>
    <t>边界界桩维护</t>
  </si>
  <si>
    <t>其他支出</t>
  </si>
  <si>
    <t>国际发展合作</t>
  </si>
  <si>
    <t>其他国际发展合作支出</t>
  </si>
  <si>
    <t>其他外交支出</t>
  </si>
  <si>
    <t>国防支出</t>
  </si>
  <si>
    <t>公共安全支出</t>
  </si>
  <si>
    <t>武装警察部队</t>
  </si>
  <si>
    <t>公安</t>
  </si>
  <si>
    <t>国家安全</t>
  </si>
  <si>
    <t>检察</t>
  </si>
  <si>
    <t>法院</t>
  </si>
  <si>
    <t>司法</t>
  </si>
  <si>
    <t>监狱</t>
  </si>
  <si>
    <t>强制隔离戒毒</t>
  </si>
  <si>
    <t>国家保密</t>
  </si>
  <si>
    <t>缉私警察</t>
  </si>
  <si>
    <t>其他公共安全支出</t>
  </si>
  <si>
    <t>教育支出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</si>
  <si>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</si>
  <si>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</si>
  <si>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</si>
  <si>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</si>
  <si>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</si>
  <si>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</si>
  <si>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</si>
  <si>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</si>
  <si>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</si>
  <si>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</si>
  <si>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</si>
  <si>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</si>
  <si>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</si>
  <si>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</si>
  <si>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</si>
  <si>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</si>
  <si>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</si>
  <si>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</si>
  <si>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</si>
  <si>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</si>
  <si>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</si>
  <si>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</si>
  <si>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</si>
  <si>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</si>
  <si>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</si>
  <si>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</si>
  <si>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</si>
  <si>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</si>
  <si>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</si>
  <si>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</si>
  <si>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</si>
  <si>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</si>
  <si>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</si>
  <si>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</si>
  <si>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</si>
  <si>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</si>
  <si>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</si>
  <si>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</si>
  <si>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</si>
  <si>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</si>
  <si>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</si>
  <si>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</si>
  <si>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</si>
  <si>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</si>
  <si>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</si>
  <si>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</si>
  <si>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</si>
  <si>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</si>
  <si>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</si>
  <si>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</si>
  <si>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</si>
  <si>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</si>
  <si>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</si>
  <si>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</si>
  <si>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</si>
  <si>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</si>
  <si>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</si>
  <si>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</si>
  <si>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</si>
  <si>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</si>
  <si>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</si>
  <si>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</si>
  <si>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</si>
  <si>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</si>
  <si>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</si>
  <si>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</si>
  <si>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</si>
  <si>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</si>
  <si>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</si>
  <si>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</si>
  <si>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</si>
  <si>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</si>
  <si>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</si>
  <si>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</si>
  <si>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</si>
  <si>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</si>
  <si>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</si>
  <si>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</si>
  <si>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</si>
  <si>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</si>
  <si>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</si>
  <si>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</si>
  <si>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</si>
  <si>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</si>
  <si>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</si>
  <si>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</si>
  <si>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</si>
  <si>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</si>
  <si>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</si>
  <si>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</si>
  <si>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</si>
  <si>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</si>
  <si>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</si>
  <si>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</si>
  <si>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</si>
  <si>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</si>
  <si>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</si>
  <si>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</si>
  <si>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</si>
  <si>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</si>
  <si>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</si>
  <si>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</si>
  <si>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文化旅游体育与传媒支出</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</si>
  <si>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</si>
  <si>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</si>
  <si>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</si>
  <si>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</si>
  <si>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</si>
  <si>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</si>
  <si>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</si>
  <si>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</si>
  <si>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</si>
  <si>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</si>
  <si>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</si>
  <si>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</si>
  <si>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</si>
  <si>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</si>
  <si>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</si>
  <si>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</si>
  <si>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</si>
  <si>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</si>
  <si>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</si>
  <si>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</si>
  <si>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</si>
  <si>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</si>
  <si>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</si>
  <si>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</si>
  <si>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</si>
  <si>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</si>
  <si>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</si>
  <si>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</si>
  <si>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</si>
  <si>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</si>
  <si>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</si>
  <si>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</si>
  <si>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</si>
  <si>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</si>
  <si>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</si>
  <si>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</si>
  <si>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购买农村电影公益性放映版权服务</t>
  </si>
  <si>
    <t>其他国家电影事业发展专项资金支出</t>
  </si>
  <si>
    <t>广播电视</t>
  </si>
  <si>
    <t>监测监管</t>
  </si>
  <si>
    <t>传输发射</t>
  </si>
  <si>
    <t>广播电视事务</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</si>
  <si>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</si>
  <si>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</si>
  <si>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</si>
  <si>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</si>
  <si>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</si>
  <si>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</si>
  <si>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</si>
  <si>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</si>
  <si>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</si>
  <si>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</si>
  <si>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其他文化旅游体育与传媒支出</t>
  </si>
  <si>
    <t>宣传文化发展专项支出</t>
  </si>
  <si>
    <t>文化产业发展专项支出</t>
  </si>
  <si>
    <t>社会保障和就业支出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</si>
  <si>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</si>
  <si>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</si>
  <si>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</si>
  <si>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</si>
  <si>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</si>
  <si>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</si>
  <si>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</si>
  <si>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</si>
  <si>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</si>
  <si>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</si>
  <si>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资助留学回归人员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</si>
  <si>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</si>
  <si>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</si>
  <si>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</si>
  <si>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</si>
  <si>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</si>
  <si>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</si>
  <si>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</si>
  <si>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</si>
  <si>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</si>
  <si>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</si>
  <si>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国有资本经营预算补充社保基金支出</t>
  </si>
  <si>
    <t>用其他财政资金补充基金</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</si>
  <si>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</si>
  <si>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</si>
  <si>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</si>
  <si>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</si>
  <si>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</si>
  <si>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</si>
  <si>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</si>
  <si>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</si>
  <si>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</si>
  <si>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</si>
  <si>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</si>
  <si>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</si>
  <si>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</si>
  <si>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</si>
  <si>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</si>
  <si>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</si>
  <si>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</si>
  <si>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</si>
  <si>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</si>
  <si>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</si>
  <si>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</si>
  <si>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</si>
  <si>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</si>
  <si>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</si>
  <si>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</si>
  <si>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</si>
  <si>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</si>
  <si>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</si>
  <si>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</si>
  <si>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</si>
  <si>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</si>
  <si>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</si>
  <si>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</si>
  <si>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</si>
  <si>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</si>
  <si>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</si>
  <si>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</si>
  <si>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</si>
  <si>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</si>
  <si>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</si>
  <si>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</si>
  <si>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</si>
  <si>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</si>
  <si>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</si>
  <si>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</si>
  <si>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</si>
  <si>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</si>
  <si>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</si>
  <si>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</si>
  <si>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</si>
  <si>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</si>
  <si>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</si>
  <si>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</si>
  <si>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</si>
  <si>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</si>
  <si>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</si>
  <si>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</si>
  <si>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</si>
  <si>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</si>
  <si>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</si>
  <si>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</si>
  <si>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</si>
  <si>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</si>
  <si>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</si>
  <si>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</si>
  <si>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</si>
  <si>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</si>
  <si>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</si>
  <si>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</si>
  <si>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</si>
  <si>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</si>
  <si>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</si>
  <si>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</si>
  <si>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</si>
  <si>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</si>
  <si>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</si>
  <si>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</si>
  <si>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</si>
  <si>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</si>
  <si>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</si>
  <si>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</si>
  <si>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</si>
  <si>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</si>
  <si>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</si>
  <si>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</si>
  <si>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</si>
  <si>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</si>
  <si>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</si>
  <si>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</si>
  <si>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财政代缴社会保险费支出</t>
  </si>
  <si>
    <t>财政代缴城乡居民基本养老保险费支出</t>
  </si>
  <si>
    <t>财政代缴其他社会保险费支出</t>
  </si>
  <si>
    <t>其他社会保障和就业支出</t>
  </si>
  <si>
    <t>社会保险基金支出</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</si>
  <si>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</si>
  <si>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</si>
  <si>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</si>
  <si>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</si>
  <si>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</si>
  <si>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</si>
  <si>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</si>
  <si>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</si>
  <si>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职业培训和职业介绍补贴</t>
  </si>
  <si>
    <t>技能提升补贴支出</t>
  </si>
  <si>
    <t>稳定岗位补贴支出</t>
  </si>
  <si>
    <t>其他费用支出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</si>
  <si>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</si>
  <si>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</si>
  <si>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</si>
  <si>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</si>
  <si>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</si>
  <si>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</si>
  <si>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</si>
  <si>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</si>
  <si>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</si>
  <si>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</si>
  <si>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城乡居民基本养老保险基金支出</t>
  </si>
  <si>
    <t>基础养老金支出</t>
  </si>
  <si>
    <t>个人账户养老金支出</t>
  </si>
  <si>
    <t>丧葬抚恤补助支出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</si>
  <si>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</si>
  <si>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</si>
  <si>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</si>
  <si>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</si>
  <si>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</si>
  <si>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</si>
  <si>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城乡居民大病保险支出</t>
  </si>
  <si>
    <t>其他城乡居民基本医疗保险基金支出</t>
  </si>
  <si>
    <t>其他社会保险基金支出</t>
  </si>
  <si>
    <t>卫生健康支出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</si>
  <si>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</si>
  <si>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</si>
  <si>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</si>
  <si>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</si>
  <si>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</si>
  <si>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</si>
  <si>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</si>
  <si>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</si>
  <si>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</si>
  <si>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</si>
  <si>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</si>
  <si>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</si>
  <si>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</si>
  <si>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</si>
  <si>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</si>
  <si>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</si>
  <si>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</si>
  <si>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</si>
  <si>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</si>
  <si>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</si>
  <si>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</si>
  <si>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</si>
  <si>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</si>
  <si>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</si>
  <si>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</si>
  <si>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</si>
  <si>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</si>
  <si>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</si>
  <si>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</si>
  <si>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</si>
  <si>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</si>
  <si>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</si>
  <si>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</si>
  <si>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</si>
  <si>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</si>
  <si>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</si>
  <si>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</si>
  <si>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</si>
  <si>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</si>
  <si>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</si>
  <si>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</si>
  <si>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</si>
  <si>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</si>
  <si>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</si>
  <si>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</si>
  <si>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</si>
  <si>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</si>
  <si>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</si>
  <si>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</si>
  <si>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</si>
  <si>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</si>
  <si>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</si>
  <si>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</si>
  <si>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</si>
  <si>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</si>
  <si>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</si>
  <si>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</si>
  <si>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</si>
  <si>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</si>
  <si>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</si>
  <si>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</si>
  <si>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节能环保支出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</si>
  <si>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</si>
  <si>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</si>
  <si>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</si>
  <si>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</si>
  <si>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</si>
  <si>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</si>
  <si>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</si>
  <si>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</si>
  <si>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</si>
  <si>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</si>
  <si>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</si>
  <si>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</si>
  <si>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</si>
  <si>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</si>
  <si>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</si>
  <si>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</si>
  <si>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</si>
  <si>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</si>
  <si>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</si>
  <si>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</si>
  <si>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</si>
  <si>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</si>
  <si>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</si>
  <si>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</si>
  <si>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</si>
  <si>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</si>
  <si>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</si>
  <si>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</si>
  <si>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</si>
  <si>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</si>
  <si>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</si>
  <si>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</si>
  <si>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</si>
  <si>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</si>
  <si>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</si>
  <si>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</si>
  <si>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</si>
  <si>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</si>
  <si>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</si>
  <si>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</si>
  <si>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</si>
  <si>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</si>
  <si>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</si>
  <si>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</si>
  <si>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</si>
  <si>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</si>
  <si>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</si>
  <si>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</si>
  <si>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</si>
  <si>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</si>
  <si>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</si>
  <si>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</si>
  <si>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</si>
  <si>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</si>
  <si>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</si>
  <si>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</si>
  <si>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</si>
  <si>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</si>
  <si>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</si>
  <si>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</si>
  <si>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</si>
  <si>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</si>
  <si>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</si>
  <si>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</si>
  <si>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</si>
  <si>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</si>
  <si>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</si>
  <si>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</si>
  <si>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</si>
  <si>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</si>
  <si>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</si>
  <si>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</si>
  <si>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</si>
  <si>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</si>
  <si>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</si>
  <si>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</si>
  <si>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</si>
  <si>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</si>
  <si>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</si>
  <si>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</si>
  <si>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</si>
  <si>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</si>
  <si>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</si>
  <si>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</si>
  <si>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</si>
  <si>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</si>
  <si>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</si>
  <si>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</si>
  <si>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</si>
  <si>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</si>
  <si>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</si>
  <si>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</si>
  <si>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</si>
  <si>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</si>
  <si>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</si>
  <si>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</si>
  <si>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</si>
  <si>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</si>
  <si>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</si>
  <si>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</si>
  <si>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</si>
  <si>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</si>
  <si>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</si>
  <si>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</si>
  <si>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</si>
  <si>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</si>
  <si>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</si>
  <si>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</si>
  <si>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</si>
  <si>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</si>
  <si>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</si>
  <si>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</si>
  <si>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</si>
  <si>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</si>
  <si>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</si>
  <si>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</si>
  <si>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</si>
  <si>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</si>
  <si>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</si>
  <si>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</si>
  <si>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</si>
  <si>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</si>
  <si>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</si>
  <si>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国有土地使用权出让收入对应专项债务收入安排的支出</t>
  </si>
  <si>
    <t>其他国有土地使用权出让收入对应专项债务收入安排的支出</t>
  </si>
  <si>
    <t>其他城乡社区支出</t>
  </si>
  <si>
    <t>农林水支出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</si>
  <si>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</si>
  <si>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</si>
  <si>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</si>
  <si>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</si>
  <si>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</si>
  <si>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</si>
  <si>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</si>
  <si>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</si>
  <si>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</si>
  <si>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</si>
  <si>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</si>
  <si>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</si>
  <si>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</si>
  <si>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</si>
  <si>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</si>
  <si>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</si>
  <si>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</si>
  <si>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</si>
  <si>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成品油价格改革对渔业的补贴</t>
  </si>
  <si>
    <t>对高校毕业生到基层任职补助</t>
  </si>
  <si>
    <t>农田建设</t>
  </si>
  <si>
    <t>其他农业农村支出</t>
  </si>
  <si>
    <t>林业和草原</t>
  </si>
  <si>
    <t>事业机构</t>
  </si>
  <si>
    <t>森林资源培育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</si>
  <si>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</si>
  <si>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</si>
  <si>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</si>
  <si>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</si>
  <si>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</si>
  <si>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</si>
  <si>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</si>
  <si>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</si>
  <si>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</si>
  <si>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</si>
  <si>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</si>
  <si>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</si>
  <si>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</si>
  <si>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</si>
  <si>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</si>
  <si>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</si>
  <si>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</si>
  <si>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</si>
  <si>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</si>
  <si>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</si>
  <si>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</si>
  <si>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</si>
  <si>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</si>
  <si>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</si>
  <si>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</si>
  <si>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</si>
  <si>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</si>
  <si>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</si>
  <si>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</si>
  <si>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</si>
  <si>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</si>
  <si>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</si>
  <si>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</si>
  <si>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</si>
  <si>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</si>
  <si>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</si>
  <si>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</si>
  <si>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农村人畜饮水</t>
  </si>
  <si>
    <t>南水北调工程建设</t>
  </si>
  <si>
    <t>南水北调工程管理</t>
  </si>
  <si>
    <t>其他水利支出</t>
  </si>
  <si>
    <t>扶贫</t>
  </si>
  <si>
    <t>农村基础设施建设</t>
  </si>
  <si>
    <t>生产发展</t>
  </si>
  <si>
    <t>社会发展</t>
  </si>
  <si>
    <t>扶贫贷款奖补和贴息</t>
  </si>
  <si>
    <t>“三西”农业建设专项补助</t>
  </si>
  <si>
    <t>扶贫事业机构</t>
  </si>
  <si>
    <t>其他扶贫支出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</si>
  <si>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</si>
  <si>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</si>
  <si>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</si>
  <si>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</si>
  <si>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</si>
  <si>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</si>
  <si>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</si>
  <si>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</si>
  <si>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</si>
  <si>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</si>
  <si>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</si>
  <si>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</si>
  <si>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</si>
  <si>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</si>
  <si>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</si>
  <si>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</si>
  <si>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</si>
  <si>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</si>
  <si>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</si>
  <si>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</si>
  <si>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</si>
  <si>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</si>
  <si>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</si>
  <si>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</si>
  <si>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</si>
  <si>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</si>
  <si>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</si>
  <si>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</si>
  <si>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</si>
  <si>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</si>
  <si>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</si>
  <si>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</si>
  <si>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</si>
  <si>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t>其他农林水支出</t>
  </si>
  <si>
    <t>化解其他公益性乡村债务支出</t>
  </si>
  <si>
    <t>交通运输支出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</si>
  <si>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</si>
  <si>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</si>
  <si>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</si>
  <si>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</si>
  <si>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</si>
  <si>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</si>
  <si>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</si>
  <si>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</si>
  <si>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</si>
  <si>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</si>
  <si>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</si>
  <si>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</si>
  <si>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</si>
  <si>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</si>
  <si>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</si>
  <si>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</si>
  <si>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</si>
  <si>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</si>
  <si>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</si>
  <si>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</si>
  <si>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</si>
  <si>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</si>
  <si>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</si>
  <si>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</si>
  <si>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</si>
  <si>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</si>
  <si>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</si>
  <si>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</si>
  <si>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</si>
  <si>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</si>
  <si>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</si>
  <si>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</si>
  <si>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</si>
  <si>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</si>
  <si>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</si>
  <si>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</si>
  <si>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</si>
  <si>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</si>
  <si>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</si>
  <si>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</si>
  <si>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</si>
  <si>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</si>
  <si>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</si>
  <si>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</si>
  <si>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</si>
  <si>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</si>
  <si>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</si>
  <si>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</si>
  <si>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</si>
  <si>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</si>
  <si>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</si>
  <si>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</si>
  <si>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</si>
  <si>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</si>
  <si>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</si>
  <si>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</si>
  <si>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</si>
  <si>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</si>
  <si>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</si>
  <si>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</si>
  <si>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</si>
  <si>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</si>
  <si>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</si>
  <si>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</si>
  <si>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</si>
  <si>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</si>
  <si>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</si>
  <si>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</si>
  <si>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</si>
  <si>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</si>
  <si>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</si>
  <si>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</si>
  <si>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</si>
  <si>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</si>
  <si>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</si>
  <si>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</si>
  <si>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</si>
  <si>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</si>
  <si>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</si>
  <si>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</si>
  <si>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</si>
  <si>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</si>
  <si>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</si>
  <si>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</si>
  <si>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</si>
  <si>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</si>
  <si>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</si>
  <si>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</si>
  <si>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</si>
  <si>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</si>
  <si>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</si>
  <si>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资源勘探工业信息等支出</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</si>
  <si>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</si>
  <si>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</si>
  <si>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</si>
  <si>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</si>
  <si>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</si>
  <si>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</si>
  <si>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</si>
  <si>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</si>
  <si>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</si>
  <si>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</si>
  <si>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</si>
  <si>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</si>
  <si>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</si>
  <si>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</si>
  <si>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</si>
  <si>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</si>
  <si>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</si>
  <si>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</si>
  <si>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</si>
  <si>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</si>
  <si>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</si>
  <si>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</si>
  <si>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</si>
  <si>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</si>
  <si>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</si>
  <si>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</si>
  <si>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</si>
  <si>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</si>
  <si>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</si>
  <si>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</si>
  <si>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</si>
  <si>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</si>
  <si>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</si>
  <si>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</si>
  <si>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</si>
  <si>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</si>
  <si>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减免房租补贴</t>
  </si>
  <si>
    <t>其他支持中小企业发展和管理支出</t>
  </si>
  <si>
    <t>农网还贷资金支出</t>
  </si>
  <si>
    <t>中央农网还贷资金支出</t>
  </si>
  <si>
    <t>地方农网还贷资金支出</t>
  </si>
  <si>
    <t>其他农网还贷资金支出</t>
  </si>
  <si>
    <t>其他资源勘探工业信息等支出</t>
  </si>
  <si>
    <t>黄金事务</t>
  </si>
  <si>
    <t>技术改造支出</t>
  </si>
  <si>
    <t>中药材扶持资金支出</t>
  </si>
  <si>
    <t>重点产业振兴和技术改造项目贷款贴息</t>
  </si>
  <si>
    <t>商业服务业等支出</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</si>
  <si>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</si>
  <si>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</si>
  <si>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</si>
  <si>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</si>
  <si>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</si>
  <si>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</si>
  <si>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</si>
  <si>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</si>
  <si>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</si>
  <si>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</si>
  <si>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</si>
  <si>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金融支出</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</si>
  <si>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</si>
  <si>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</si>
  <si>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</si>
  <si>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</si>
  <si>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</si>
  <si>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</si>
  <si>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</si>
  <si>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</si>
  <si>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</si>
  <si>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</si>
  <si>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</si>
  <si>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</si>
  <si>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</si>
  <si>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</si>
  <si>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</si>
  <si>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</si>
  <si>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</si>
  <si>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</si>
  <si>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</si>
  <si>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</si>
  <si>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</si>
  <si>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</si>
  <si>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</si>
  <si>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</si>
  <si>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</si>
  <si>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重点企业贷款贴息</t>
  </si>
  <si>
    <t>援助其他地区支出</t>
  </si>
  <si>
    <t>一般公共服务</t>
  </si>
  <si>
    <t>教育</t>
  </si>
  <si>
    <t>文化体育与传媒</t>
  </si>
  <si>
    <t>医疗卫生</t>
  </si>
  <si>
    <t>节能环保</t>
  </si>
  <si>
    <t>农业</t>
  </si>
  <si>
    <t>交通运输</t>
  </si>
  <si>
    <t>住房保障</t>
  </si>
  <si>
    <t>自然资源海洋气象等支出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</si>
  <si>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</si>
  <si>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</si>
  <si>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</si>
  <si>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</si>
  <si>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</si>
  <si>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</si>
  <si>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</si>
  <si>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</si>
  <si>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</si>
  <si>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</si>
  <si>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</si>
  <si>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</si>
  <si>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</si>
  <si>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</si>
  <si>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</si>
  <si>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</si>
  <si>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</si>
  <si>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</si>
  <si>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</si>
  <si>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</si>
  <si>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</si>
  <si>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</si>
  <si>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</si>
  <si>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</si>
  <si>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</si>
  <si>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</si>
  <si>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</si>
  <si>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</si>
  <si>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</si>
  <si>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</si>
  <si>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</si>
  <si>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</si>
  <si>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</si>
  <si>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</si>
  <si>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</si>
  <si>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</si>
  <si>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住房保障支出</t>
  </si>
  <si>
    <t>保障性安居工程支出</t>
  </si>
  <si>
    <t>廉租住房</t>
  </si>
  <si>
    <t>沉陷区治理</t>
  </si>
  <si>
    <t>棚户区改造</t>
  </si>
  <si>
    <t>少数民族地区游牧民定居工程</t>
  </si>
  <si>
    <t>农村危房改造</t>
  </si>
  <si>
    <t>公共租赁住房</t>
  </si>
  <si>
    <t>老旧小区改造</t>
  </si>
  <si>
    <t>住房租赁市场发展</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</si>
  <si>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</si>
  <si>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</si>
  <si>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</si>
  <si>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</si>
  <si>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</si>
  <si>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</si>
  <si>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</si>
  <si>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</si>
  <si>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</si>
  <si>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粮油物资储备支出</t>
  </si>
  <si>
    <t>粮油物资事务</t>
  </si>
  <si>
    <t>财务和审计支出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</si>
  <si>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</si>
  <si>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</si>
  <si>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</si>
  <si>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</si>
  <si>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</si>
  <si>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</si>
  <si>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</si>
  <si>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</si>
  <si>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</si>
  <si>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</si>
  <si>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</si>
  <si>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其他粮油物资事务支出</t>
  </si>
  <si>
    <t>能源储备</t>
  </si>
  <si>
    <t>石油储备</t>
  </si>
  <si>
    <t>天然铀能源储备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</si>
  <si>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</si>
  <si>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</si>
  <si>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</si>
  <si>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</si>
  <si>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</si>
  <si>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</si>
  <si>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</si>
  <si>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</si>
  <si>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</si>
  <si>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</si>
  <si>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</si>
  <si>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</si>
  <si>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</si>
  <si>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</si>
  <si>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</si>
  <si>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</si>
  <si>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</si>
  <si>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</si>
  <si>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</si>
  <si>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</si>
  <si>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</si>
  <si>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</si>
  <si>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</si>
  <si>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</si>
  <si>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</si>
  <si>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</si>
  <si>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</si>
  <si>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</si>
  <si>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</si>
  <si>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</si>
  <si>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</si>
  <si>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</si>
  <si>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金融企业改革性支出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</si>
  <si>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</si>
  <si>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</si>
  <si>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</si>
  <si>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</si>
  <si>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</si>
  <si>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</si>
  <si>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</si>
  <si>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</si>
  <si>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对外投资合作支出</t>
  </si>
  <si>
    <t>金融企业资本性支出</t>
  </si>
  <si>
    <t>其他国有企业资本金注入</t>
  </si>
  <si>
    <t>国有企业政策性补贴</t>
  </si>
  <si>
    <t>其他国有资本经营预算支出</t>
  </si>
  <si>
    <t>灾害防治及应急管理支出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</si>
  <si>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</si>
  <si>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</si>
  <si>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</si>
  <si>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</si>
  <si>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</si>
  <si>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</si>
  <si>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</si>
  <si>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</si>
  <si>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</si>
  <si>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</si>
  <si>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</si>
  <si>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</si>
  <si>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</si>
  <si>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</si>
  <si>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</si>
  <si>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</si>
  <si>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</si>
  <si>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</si>
  <si>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</si>
  <si>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</si>
  <si>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</si>
  <si>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</si>
  <si>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</si>
  <si>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</si>
  <si>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</si>
  <si>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</si>
  <si>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</si>
  <si>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</si>
  <si>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</si>
  <si>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</si>
  <si>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</si>
  <si>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</si>
  <si>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</si>
  <si>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</si>
  <si>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</si>
  <si>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</si>
  <si>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</si>
  <si>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预备费</t>
  </si>
  <si>
    <t>年初预留</t>
  </si>
  <si>
    <t>其他政府性基金及对应专项债务收入安排的支出</t>
  </si>
  <si>
    <t>其他政府性基金安排的支出</t>
  </si>
  <si>
    <t>其他地方自行试点项目收益专项债券收入安排的支出</t>
  </si>
  <si>
    <t>其他政府性基金债务收入安排的支出</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</si>
  <si>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</si>
  <si>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</si>
  <si>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</si>
  <si>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</si>
  <si>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</si>
  <si>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</si>
  <si>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</si>
  <si>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</si>
  <si>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</si>
  <si>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彩票公益金安排的支出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</si>
  <si>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</si>
  <si>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</si>
  <si>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</si>
  <si>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</si>
  <si>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</si>
  <si>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</si>
  <si>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</si>
  <si>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</si>
  <si>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</si>
  <si>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用于城乡医疗救助的彩票公益金支出</t>
  </si>
  <si>
    <t>用于其他社会公益事业的彩票公益金支出</t>
  </si>
  <si>
    <t>转移性支出</t>
  </si>
  <si>
    <t>返还性支出</t>
  </si>
  <si>
    <t>所得税基数返还支出</t>
  </si>
  <si>
    <t>成品油税费改革税收返还支出</t>
  </si>
  <si>
    <t>增值税税收返还支出</t>
  </si>
  <si>
    <t>消费税税收返还支出</t>
  </si>
  <si>
    <t>增值税“五五分享”税收返还支出</t>
  </si>
  <si>
    <t>其他返还性支出</t>
  </si>
  <si>
    <t>一般性转移支付</t>
  </si>
  <si>
    <t>体制补助支出</t>
  </si>
  <si>
    <t>均衡性转移支付支出</t>
  </si>
  <si>
    <t>县级基本财力保障机制奖补资金支出</t>
  </si>
  <si>
    <t>结算补助支出</t>
  </si>
  <si>
    <t>资源枯竭型城市转移支付补助支出</t>
  </si>
  <si>
    <t>企业事业单位划转补助支出</t>
  </si>
  <si>
    <t>产粮（油）大县奖励资金支出</t>
  </si>
  <si>
    <t>重点生态功能区转移支付支出</t>
  </si>
  <si>
    <t>固定数额补助支出</t>
  </si>
  <si>
    <t>革命老区转移支付支出</t>
  </si>
  <si>
    <t>民族地区转移支付支出</t>
  </si>
  <si>
    <t>边境地区转移支付支出</t>
  </si>
  <si>
    <t>贫困地区转移支付支出</t>
  </si>
  <si>
    <t>一般公共服务共同财政事权转移支付支出</t>
  </si>
  <si>
    <t>外交共同财政事权转移支付支出</t>
  </si>
  <si>
    <t>国防共同财政事权转移支付支出</t>
  </si>
  <si>
    <t>公共安全共同财政事权转移支付支出</t>
  </si>
  <si>
    <t>教育共同财政事权转移支付支出</t>
  </si>
  <si>
    <t>科学技术共同财政事权转移支付支出</t>
  </si>
  <si>
    <t>文化旅游体育与传媒共同财政事权转移支付支出</t>
  </si>
  <si>
    <t>社会保障和就业共同财政事权转移支付支出</t>
  </si>
  <si>
    <t>医疗卫生共同财政事权转移支付支出</t>
  </si>
  <si>
    <t>节能环保共同财政事权转移支付支出</t>
  </si>
  <si>
    <t>城乡社区共同财政事权转移支付支出</t>
  </si>
  <si>
    <t>农林水共同财政事权转移支付支出</t>
  </si>
  <si>
    <t>交通运输共同财政事权转移支付支出</t>
  </si>
  <si>
    <t>资源勘探信息等共同财政事权转移支付支出</t>
  </si>
  <si>
    <t>商业服务业等共同财政事权转移支付支出</t>
  </si>
  <si>
    <t>金融共同财政事权转移支付支出</t>
  </si>
  <si>
    <t>自然资源海洋气象等共同财政事权转移支付支出</t>
  </si>
  <si>
    <t>住房保障共同财政事权转移支付支出</t>
  </si>
  <si>
    <t>粮油物资储备共同财政事权转移支付支出</t>
  </si>
  <si>
    <t>灾害防治及应急管理共同财政事权转移支付支出</t>
  </si>
  <si>
    <t>其他共同财政事权转移支付支出</t>
  </si>
  <si>
    <t>其他一般性转移支付支出</t>
  </si>
  <si>
    <t>专项转移支付</t>
  </si>
  <si>
    <t>外交</t>
  </si>
  <si>
    <t>国防</t>
  </si>
  <si>
    <t>公共安全</t>
  </si>
  <si>
    <t>科学技术</t>
  </si>
  <si>
    <t>文化旅游体育与传媒</t>
  </si>
  <si>
    <t>社会保障和就业</t>
  </si>
  <si>
    <t>卫生健康</t>
  </si>
  <si>
    <t>城乡社区</t>
  </si>
  <si>
    <t>农林水</t>
  </si>
  <si>
    <t>资源勘探信息等</t>
  </si>
  <si>
    <t>商业服务业等</t>
  </si>
  <si>
    <t>金融</t>
  </si>
  <si>
    <t>自然资源海洋气象等</t>
  </si>
  <si>
    <t>粮油物资储备</t>
  </si>
  <si>
    <t>灾害防治及应急管理</t>
  </si>
  <si>
    <t>政府性基金转移支付</t>
  </si>
  <si>
    <t>抗疫特别国债转移支付支出</t>
  </si>
  <si>
    <t>资源勘探工业信息等</t>
  </si>
  <si>
    <t>国有资本经营预算转移支付</t>
  </si>
  <si>
    <t>国有资本经营预算转移支付支出</t>
  </si>
  <si>
    <t>上解支出</t>
  </si>
  <si>
    <t>体制上解支出</t>
  </si>
  <si>
    <t>专项上解支出</t>
  </si>
  <si>
    <t>政府性基金上解支出</t>
  </si>
  <si>
    <t>国有资本经营预算上解支出</t>
  </si>
  <si>
    <t>调出资金</t>
  </si>
  <si>
    <t>政府性基金预算调出资金</t>
  </si>
  <si>
    <t>国有资本经营预算调出资金</t>
  </si>
  <si>
    <t>其他调出资金</t>
  </si>
  <si>
    <t>年终结余</t>
  </si>
  <si>
    <t>一般公共预算年终结余</t>
  </si>
  <si>
    <t>政府性基金年终结余</t>
  </si>
  <si>
    <t>企业职工基本养老保险基金年终结余</t>
  </si>
  <si>
    <t>失业保险基金年终结余</t>
  </si>
  <si>
    <t>职工基本医疗保险基金年终结余</t>
  </si>
  <si>
    <t>工伤保险基金年终结余</t>
  </si>
  <si>
    <t>城乡居民基本养老保险基金年终结余</t>
  </si>
  <si>
    <t>机关事业单位基本养老保险基金年终结余</t>
  </si>
  <si>
    <t>城乡居民基本医疗保险基金年终结余</t>
  </si>
  <si>
    <t>其他年终结余</t>
  </si>
  <si>
    <t>债务转贷支出</t>
  </si>
  <si>
    <t>地方政府一般债券转贷支出</t>
  </si>
  <si>
    <t>地方政府向外国政府借款转贷支出</t>
  </si>
  <si>
    <t>地方政府向国际组织借款转贷支出</t>
  </si>
  <si>
    <t>地方政府其他一般债务转贷支出</t>
  </si>
  <si>
    <t>海南省高等级公路车辆通行附加费债务转贷支出</t>
  </si>
  <si>
    <t>港口建设费债务转贷支出</t>
  </si>
  <si>
    <t>国家电影事业发展专项资金债务转贷支出</t>
  </si>
  <si>
    <t>国有土地使用权出让金债务转贷支出</t>
  </si>
  <si>
    <t>农业土地开发资金债务转贷支出</t>
  </si>
  <si>
    <t>大中型水库库区基金债务转贷支出</t>
  </si>
  <si>
    <t>城市基础设施配套费债务转贷支出</t>
  </si>
  <si>
    <t>小型水库移民扶助基金债务转贷支出</t>
  </si>
  <si>
    <t>国家重大水利工程建设基金债务转贷支出</t>
  </si>
  <si>
    <t>车辆通行费债务转贷支出</t>
  </si>
  <si>
    <t>污水处理费债务转贷支出</t>
  </si>
  <si>
    <t>土地储备专项债券转贷支出</t>
  </si>
  <si>
    <t>政府收费公路专项债券转贷支出</t>
  </si>
  <si>
    <t>棚户区改造专项债券转贷支出</t>
  </si>
  <si>
    <t>其他地方自行试点项目收益专项债券转贷支出</t>
  </si>
  <si>
    <t>其他地方政府债务转贷支出</t>
  </si>
  <si>
    <t>安排预算稳定调节基金</t>
  </si>
  <si>
    <t>补充预算周转金</t>
  </si>
  <si>
    <t>社会保险基金转移支出</t>
  </si>
  <si>
    <t>企业职工基本养老保险基金转移支出</t>
  </si>
  <si>
    <t>失业保险基金转移支出</t>
  </si>
  <si>
    <t>职工基本医疗保险基金转移支出</t>
  </si>
  <si>
    <t>城乡居民基本养老保险基金转移支出</t>
  </si>
  <si>
    <t>机关事业单位基本养老保险基金转移支出</t>
  </si>
  <si>
    <t>社会保险基金补助下级支出</t>
  </si>
  <si>
    <t>企业职工基本养老保险基金补助支出</t>
  </si>
  <si>
    <t>失业保险基金补助支出</t>
  </si>
  <si>
    <t>职工基本医疗保险基金补助支出</t>
  </si>
  <si>
    <t>工伤保险基金补助支出</t>
  </si>
  <si>
    <t>城乡居民基本养老保险基金补助支出</t>
  </si>
  <si>
    <t>机关事业单位基本养老保险基金补助支出</t>
  </si>
  <si>
    <t>城乡居民基本医疗保险基金补助支出</t>
  </si>
  <si>
    <t>社会保险基金上解上级支出</t>
  </si>
  <si>
    <t>企业职工基本养老保险基金上解支出</t>
  </si>
  <si>
    <t>失业保险基金上解支出</t>
  </si>
  <si>
    <t>职工基本医疗保险基金上解支出</t>
  </si>
  <si>
    <t>工伤保险基金上解支出</t>
  </si>
  <si>
    <t>城乡居民基本养老保险基金上解支出</t>
  </si>
  <si>
    <t>机关事业单位基本养老保险基金上解支出</t>
  </si>
  <si>
    <t>城乡居民基本医疗保险上解支出</t>
  </si>
  <si>
    <t>债务还本支出</t>
  </si>
  <si>
    <t>中央政府国内债务还本支出</t>
  </si>
  <si>
    <t>中央政府国外债务还本支出</t>
  </si>
  <si>
    <t>地方政府一般债务还本支出</t>
  </si>
  <si>
    <t>地方政府一般债券还本支出</t>
  </si>
  <si>
    <t>地方政府向外国政府借款还本支出</t>
  </si>
  <si>
    <t>地方政府向国际组织借款还本支出</t>
  </si>
  <si>
    <t>地方政府其他一般债务还本支出</t>
  </si>
  <si>
    <t>地方政府专项债务还本支出</t>
  </si>
  <si>
    <t>海南省高等级公路车辆通行附加费债务还本支出</t>
  </si>
  <si>
    <t>港口建设费债务还本支出</t>
  </si>
  <si>
    <t>国家电影事业发展专项资金债务还本支出</t>
  </si>
  <si>
    <t>国有土地使用权出让金债务还本支出</t>
  </si>
  <si>
    <t>农业土地开发资金债务还本支出</t>
  </si>
  <si>
    <t>大中型水库库区基金债务还本支出</t>
  </si>
  <si>
    <t>城市基础设施配套费债务还本支出</t>
  </si>
  <si>
    <t>小型水库移民扶助基金债务还本支出</t>
  </si>
  <si>
    <t>国家重大水利工程建设基金债务还本支出</t>
  </si>
  <si>
    <t>车辆通行费债务还本支出</t>
  </si>
  <si>
    <t>污水处理费债务还本支出</t>
  </si>
  <si>
    <t>土地储备专项债券还本支出</t>
  </si>
  <si>
    <t>政府收费公路专项债券还本支出</t>
  </si>
  <si>
    <t>棚户区改造专项债券还本支出</t>
  </si>
  <si>
    <t>其他地方自行试点项目收益专项债券还本支出</t>
  </si>
  <si>
    <t>其他政府性基金债务还本支出</t>
  </si>
  <si>
    <t>抗疫特别国债还本支出</t>
  </si>
  <si>
    <t>债务付息支出</t>
  </si>
  <si>
    <t>中央政府国内债务付息支出</t>
  </si>
  <si>
    <t>中央政府国外债务付息支出</t>
  </si>
  <si>
    <t>地方政府一般债务付息支出</t>
  </si>
  <si>
    <t>地方政府一般债券付息支出</t>
  </si>
  <si>
    <t>地方政府向外国政府借款付息支出</t>
  </si>
  <si>
    <t>地方政府向国际组织借款付息支出</t>
  </si>
  <si>
    <t>地方政府其他一般债务付息支出</t>
  </si>
  <si>
    <t>地方政府专项债务付息支出</t>
  </si>
  <si>
    <t>海南省高等级公路车辆通行附加费债务付息支出</t>
  </si>
  <si>
    <t>港口建设费债务付息支出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</si>
  <si>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</si>
  <si>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</si>
  <si>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</si>
  <si>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</si>
  <si>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</si>
  <si>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</si>
  <si>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</si>
  <si>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</si>
  <si>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</si>
  <si>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</si>
  <si>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</si>
  <si>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</si>
  <si>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</si>
  <si>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</si>
  <si>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债务发行费用支出</t>
  </si>
  <si>
    <t>中央政府国内债务发行费用支出</t>
  </si>
  <si>
    <t>中央政府国外债务发行费用支出</t>
  </si>
  <si>
    <t>地方政府一般债务发行费用支出</t>
  </si>
  <si>
    <t>地方政府专项债务发行费用支出</t>
  </si>
  <si>
    <t>海南省高等级公路车辆通行附加费债务发行费用支出</t>
  </si>
  <si>
    <t>港口建设费债务发行费用支出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</si>
  <si>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</si>
  <si>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</si>
  <si>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</si>
  <si>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</si>
  <si>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</si>
  <si>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</si>
  <si>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</si>
  <si>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</si>
  <si>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</si>
  <si>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</si>
  <si>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</si>
  <si>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</si>
  <si>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</si>
  <si>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</si>
  <si>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抗疫特别国债安排的支出</t>
  </si>
  <si>
    <t>基础设施建设</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</si>
  <si>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</si>
  <si>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</si>
  <si>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</si>
  <si>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</si>
  <si>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</si>
  <si>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</si>
  <si>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</si>
  <si>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</si>
  <si>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</si>
  <si>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</si>
  <si>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</si>
  <si>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</si>
  <si>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抗疫相关支出</t>
  </si>
  <si>
    <t>援企稳岗补贴</t>
  </si>
  <si>
    <t>困难群众基本生活补助</t>
  </si>
  <si>
    <t>其他抗疫相关支出</t>
  </si>
  <si>
    <t>表4</t>
  </si>
  <si>
    <t>2021年区本级一般公共预算基本支出表
（按政府预算经济分类款级科目）</t>
  </si>
  <si>
    <t>项目编码</t>
  </si>
  <si>
    <t>项         目</t>
  </si>
  <si>
    <t>基本支出合计</t>
  </si>
  <si>
    <t>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</si>
  <si>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</si>
  <si>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</si>
  <si>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</si>
  <si>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</si>
  <si>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</si>
  <si>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</si>
  <si>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</si>
  <si>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</si>
  <si>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</si>
  <si>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</si>
  <si>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</si>
  <si>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</si>
  <si>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</si>
  <si>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</si>
  <si>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</si>
  <si>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</si>
  <si>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</si>
  <si>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</si>
  <si>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</si>
  <si>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</si>
  <si>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</si>
  <si>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</si>
  <si>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</si>
  <si>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机关资本性支出（二）</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</si>
  <si>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</si>
  <si>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</si>
  <si>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</si>
  <si>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</si>
  <si>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</si>
  <si>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</si>
  <si>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</si>
  <si>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</si>
  <si>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</si>
  <si>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</si>
  <si>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</si>
  <si>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</si>
  <si>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对企业资本性支出（一）</t>
  </si>
  <si>
    <t xml:space="preserve">        对企业资本性支出（二）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</si>
  <si>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</si>
  <si>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</si>
  <si>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</si>
  <si>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</si>
  <si>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</si>
  <si>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</si>
  <si>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</si>
  <si>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</si>
  <si>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补充全国社会保障基金</t>
  </si>
  <si>
    <t xml:space="preserve">    债务利息及费用支出</t>
  </si>
  <si>
    <t xml:space="preserve">        国内债务付息</t>
  </si>
  <si>
    <t xml:space="preserve">        国外债务付息</t>
  </si>
  <si>
    <t xml:space="preserve">        国内债务发行费用</t>
  </si>
  <si>
    <t xml:space="preserve">        国外债务发行费用</t>
  </si>
  <si>
    <t xml:space="preserve">    债务还本支出</t>
  </si>
  <si>
    <t xml:space="preserve">        国内债务还本</t>
  </si>
  <si>
    <t xml:space="preserve">        国外债务还本</t>
  </si>
  <si>
    <t xml:space="preserve">    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</si>
  <si>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</si>
  <si>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</si>
  <si>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</si>
  <si>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</si>
  <si>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</si>
  <si>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</si>
  <si>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 xml:space="preserve">    预备费及预留</t>
  </si>
  <si>
    <t xml:space="preserve">        预备费</t>
  </si>
  <si>
    <t xml:space="preserve">        预留</t>
  </si>
  <si>
    <t xml:space="preserve">    其他支出</t>
  </si>
  <si>
    <t xml:space="preserve">        赠与</t>
  </si>
  <si>
    <t xml:space="preserve">        国家赔偿费用支出</t>
  </si>
  <si>
    <t xml:space="preserve">        对民间非营利组织和群众性自治组织补贴</t>
  </si>
  <si>
    <t xml:space="preserve">        其他支出</t>
  </si>
  <si>
    <t>表5</t>
  </si>
  <si>
    <t>2021年区本级一般公共预算“三公”经费表</t>
  </si>
  <si>
    <t xml:space="preserve">    “三公”经费</t>
  </si>
  <si>
    <t xml:space="preserve">        其中：（一）因公出国（境）支出</t>
  </si>
  <si>
    <t xml:space="preserve">              （二）公务用车购置及运行维护支出</t>
  </si>
  <si>
    <t xml:space="preserve">                    1.公务用车购置</t>
  </si>
  <si>
    <t xml:space="preserve">                    2.公务用车运行维护费</t>
  </si>
  <si>
    <t xml:space="preserve">              （三）公务接待费支出</t>
  </si>
  <si>
    <t>表6</t>
  </si>
  <si>
    <t>2021年区级一般公共预算税收返还和转移支付表
（按项目分地区）</t>
  </si>
  <si>
    <t>源城区</t>
  </si>
  <si>
    <t>一、返还性支出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</si>
  <si>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</si>
  <si>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</si>
  <si>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</si>
  <si>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</si>
  <si>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</si>
  <si>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其他税收返还支出</t>
  </si>
  <si>
    <t>二、一般性转移支付支出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</si>
  <si>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</si>
  <si>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</si>
  <si>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</si>
  <si>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</si>
  <si>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</si>
  <si>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</si>
  <si>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</si>
  <si>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</si>
  <si>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</si>
  <si>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</si>
  <si>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</si>
  <si>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</si>
  <si>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贫困地区转移支付支出</t>
  </si>
  <si>
    <t xml:space="preserve">    其他一般性转移支付支出</t>
  </si>
  <si>
    <t>三、专项转移支付支出</t>
  </si>
  <si>
    <r>
      <rPr>
        <b/>
        <sz val="12"/>
        <rFont val="宋体"/>
        <charset val="134"/>
        <scheme val="minor"/>
      </rPr>
      <t>备注</t>
    </r>
    <r>
      <rPr>
        <sz val="12"/>
        <rFont val="宋体"/>
        <charset val="134"/>
        <scheme val="minor"/>
      </rPr>
      <t>：本级无对下税收返还和转移支付。</t>
    </r>
  </si>
  <si>
    <t>表7</t>
  </si>
  <si>
    <t>2021年区级政府性基金预算收入表</t>
  </si>
  <si>
    <t>一、市（县、区）本级收入</t>
  </si>
  <si>
    <t xml:space="preserve">       国有土地使用权出让收入</t>
  </si>
  <si>
    <t xml:space="preserve">           土地出让价款收入</t>
  </si>
  <si>
    <t xml:space="preserve">   上级补助收入</t>
  </si>
  <si>
    <t>三、调入资金</t>
  </si>
  <si>
    <t>四、债券转贷收入</t>
  </si>
  <si>
    <t>五、上年结转结余收入</t>
  </si>
  <si>
    <t>表8</t>
  </si>
  <si>
    <t>2021年区级政府性基金预算支出表
（按功能分类项级科目）</t>
  </si>
  <si>
    <t>项   目</t>
  </si>
  <si>
    <t>一、市（县、区）政府性基金支出</t>
  </si>
  <si>
    <t>（一）城乡社区支出</t>
  </si>
  <si>
    <t xml:space="preserve">     国有土地出让使用权出让收入安排的支出</t>
  </si>
  <si>
    <t xml:space="preserve">        城市建设支出</t>
  </si>
  <si>
    <t>二、转移性支出</t>
  </si>
  <si>
    <t xml:space="preserve">    调出资金</t>
  </si>
  <si>
    <t xml:space="preserve">       政府性基金预算调出资金</t>
  </si>
  <si>
    <t>三、债务还本支出</t>
  </si>
  <si>
    <t>四、债务付息支出</t>
  </si>
  <si>
    <t xml:space="preserve">     地方政府专项债务付息支出</t>
  </si>
  <si>
    <t xml:space="preserve">        国有土地使用权出让金债务付息支出</t>
  </si>
  <si>
    <t>五、债务发行费用支出</t>
  </si>
  <si>
    <t>六、基金上解支出</t>
  </si>
  <si>
    <t>总支出</t>
  </si>
  <si>
    <t>表9</t>
  </si>
  <si>
    <t>2021年区本级政府性基金预算支出表
（按功能分类项级科目）</t>
  </si>
  <si>
    <t>市（县、区）本级政府性基金支出合计</t>
  </si>
  <si>
    <t xml:space="preserve">  国有土地出让使用权出让收入安排的支出</t>
  </si>
  <si>
    <t xml:space="preserve">    城市建设支出</t>
  </si>
  <si>
    <t xml:space="preserve">  地方政府专项债务付息支出</t>
  </si>
  <si>
    <t xml:space="preserve">     国有土地使用权出让金债务付息支出</t>
  </si>
  <si>
    <t>表10</t>
  </si>
  <si>
    <t>2021年区级政府性基金转移支付预算表
（按项目分地区列示）</t>
  </si>
  <si>
    <t xml:space="preserve">  核电站乏燃料处理处置基金支出</t>
  </si>
  <si>
    <t xml:space="preserve">  国家电影事业发展专项资金对应专项债务收入安排的支出</t>
  </si>
  <si>
    <t xml:space="preserve">  大中型水库移民后期扶持基金支出</t>
  </si>
  <si>
    <t xml:space="preserve">  小型水库移民扶助基金对应专项债务收入安排的支出</t>
  </si>
  <si>
    <t xml:space="preserve">  可再生能源电价附加收入安排的支出</t>
  </si>
  <si>
    <t xml:space="preserve">  废弃电器电子产品处理基金支出</t>
  </si>
  <si>
    <t xml:space="preserve">  国有土地收益基金及对应专项债务收入安排的支出</t>
  </si>
  <si>
    <t xml:space="preserve">  城市基础设施配套费对应专项债务收入安排的支出</t>
  </si>
  <si>
    <t xml:space="preserve">  污水处理费对应专项债务收入安排的支出</t>
  </si>
  <si>
    <t xml:space="preserve">  大中型水库库区基金对应专项债务收入安排的支出</t>
  </si>
  <si>
    <t xml:space="preserve">  三峡水库库区基金支出</t>
  </si>
  <si>
    <t xml:space="preserve">  国家重大水利工程建设基金对应专项债务收入安排的支出</t>
  </si>
  <si>
    <t xml:space="preserve">  海南省高等级公路车辆通行附加费对应专项债务收入安排的支出</t>
  </si>
  <si>
    <t xml:space="preserve">  车辆通行费对应专项债务收入安排的支出</t>
  </si>
  <si>
    <t xml:space="preserve">  港口建设费对应专项债务收入安排的支出</t>
  </si>
  <si>
    <t xml:space="preserve">  铁路建设基金支出</t>
  </si>
  <si>
    <t xml:space="preserve">  船舶油污损害赔偿基金支出</t>
  </si>
  <si>
    <t xml:space="preserve">  民航发展基金支出</t>
  </si>
  <si>
    <t xml:space="preserve">  农网还贷资金支出</t>
  </si>
  <si>
    <t xml:space="preserve">  金融调控支出</t>
  </si>
  <si>
    <t xml:space="preserve">    中央特别国债经营基金支出</t>
  </si>
  <si>
    <t xml:space="preserve">    中央特别国债经营基金财务支出</t>
  </si>
  <si>
    <t xml:space="preserve">  彩票发行销售机构业务费安排的支出</t>
  </si>
  <si>
    <t xml:space="preserve">  其他政府性基金及对应专项债务收入安排的支出</t>
  </si>
  <si>
    <t>备注：2021年无区级政府性基金转移支付预算</t>
  </si>
  <si>
    <t>表11</t>
  </si>
  <si>
    <r>
      <rPr>
        <sz val="18"/>
        <rFont val="黑体"/>
        <charset val="134"/>
      </rPr>
      <t xml:space="preserve"> 2021年区级</t>
    </r>
    <r>
      <rPr>
        <sz val="5.5"/>
        <rFont val="黑体"/>
        <charset val="134"/>
      </rPr>
      <t> </t>
    </r>
    <r>
      <rPr>
        <sz val="18"/>
        <rFont val="黑体"/>
        <charset val="134"/>
      </rPr>
      <t>国有资本经营预算收入总表</t>
    </r>
  </si>
  <si>
    <t>科目编码</t>
  </si>
  <si>
    <t>预算科目</t>
  </si>
  <si>
    <t>一、国有资本经营收入合计</t>
  </si>
  <si>
    <t>（一）利润收入</t>
  </si>
  <si>
    <t>（二）股利、股息收入</t>
  </si>
  <si>
    <t>（三）产权转让收入</t>
  </si>
  <si>
    <t>（四）清算收入</t>
  </si>
  <si>
    <t>（五)其他国有资本经营收入</t>
  </si>
  <si>
    <t>二、国有资本经营预算转移性收入</t>
  </si>
  <si>
    <t>国有资本经营预算转移支付收入</t>
  </si>
  <si>
    <t>国有资本经营预算上解收入</t>
  </si>
  <si>
    <t>本年收入合计</t>
  </si>
  <si>
    <t>上年结转</t>
  </si>
  <si>
    <t>表12</t>
  </si>
  <si>
    <t>2021年区级国有资本经营预算支出总表
（按功能分类项级科目）</t>
  </si>
  <si>
    <t>一、本年支出合计</t>
  </si>
  <si>
    <t xml:space="preserve">    社会保障和就业支出</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</si>
  <si>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</si>
  <si>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</si>
  <si>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</si>
  <si>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</si>
  <si>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</si>
  <si>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</si>
  <si>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</si>
  <si>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</si>
  <si>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</si>
  <si>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</si>
  <si>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</si>
  <si>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</si>
  <si>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</si>
  <si>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</si>
  <si>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</si>
  <si>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</si>
  <si>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</si>
  <si>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</si>
  <si>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</si>
  <si>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</si>
  <si>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</si>
  <si>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</si>
  <si>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</si>
  <si>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</si>
  <si>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</si>
  <si>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</si>
  <si>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</si>
  <si>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</si>
  <si>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转移支付支出</t>
  </si>
  <si>
    <t>三、结转下年</t>
  </si>
  <si>
    <t>表13</t>
  </si>
  <si>
    <r>
      <rPr>
        <sz val="18"/>
        <color rgb="FF000000"/>
        <rFont val="黑体"/>
        <charset val="134"/>
      </rPr>
      <t xml:space="preserve">2021年区本级国有资本经营预算支出总表
</t>
    </r>
    <r>
      <rPr>
        <sz val="18"/>
        <rFont val="黑体"/>
        <charset val="134"/>
      </rPr>
      <t>（按功能分类项级科目）</t>
    </r>
  </si>
  <si>
    <t>备注: 区本级无国有资本经营预算支出。</t>
  </si>
  <si>
    <r>
      <rPr>
        <sz val="12"/>
        <rFont val="宋体"/>
        <charset val="134"/>
      </rPr>
      <t>表1</t>
    </r>
    <r>
      <rPr>
        <sz val="12"/>
        <rFont val="宋体"/>
        <charset val="134"/>
      </rPr>
      <t>4</t>
    </r>
  </si>
  <si>
    <t>2021年区级国有资本经营预算转移支付支出表
（按项目分地区）</t>
  </si>
  <si>
    <t>转移支付合计</t>
  </si>
  <si>
    <t xml:space="preserve">备注：2021年无区级国有资本经营预算转移支付支出。  </t>
  </si>
  <si>
    <t>表15</t>
  </si>
  <si>
    <t xml:space="preserve"> 2021年区本级社会保险基金收入预算表</t>
  </si>
  <si>
    <t>单位：亿元</t>
  </si>
  <si>
    <t>项  目</t>
  </si>
  <si>
    <t>市（县、区）本级社会保险基金收入合计</t>
  </si>
  <si>
    <t xml:space="preserve">    其中：保险费收入</t>
  </si>
  <si>
    <t xml:space="preserve">          财政补贴收入</t>
  </si>
  <si>
    <t xml:space="preserve">          利息收入</t>
  </si>
  <si>
    <t xml:space="preserve">          委托投资收益</t>
  </si>
  <si>
    <t xml:space="preserve">          转移收入</t>
  </si>
  <si>
    <t xml:space="preserve">          其他收入</t>
  </si>
  <si>
    <t>一、企业职工基本养老保险基金收入</t>
  </si>
  <si>
    <t xml:space="preserve">          利息收入（含投资收益）</t>
  </si>
  <si>
    <t>二、失业保险基金收入</t>
  </si>
  <si>
    <t>三、职工基本医疗保险基金收入</t>
  </si>
  <si>
    <t>四、工伤保险基金收入</t>
  </si>
  <si>
    <t>五、生育保险基金收入</t>
  </si>
  <si>
    <r>
      <rPr>
        <sz val="11"/>
        <rFont val="宋体"/>
        <charset val="134"/>
        <scheme val="minor"/>
      </rPr>
      <t>六、</t>
    </r>
    <r>
      <rPr>
        <sz val="12"/>
        <rFont val="宋体"/>
        <charset val="134"/>
        <scheme val="minor"/>
      </rPr>
      <t>城乡</t>
    </r>
    <r>
      <rPr>
        <sz val="11"/>
        <rFont val="宋体"/>
        <charset val="134"/>
        <scheme val="minor"/>
      </rPr>
      <t>居民基本养老保险基金收入</t>
    </r>
  </si>
  <si>
    <t>七、城乡居民基本医疗保险基金收入</t>
  </si>
  <si>
    <t>八、机关事业单位基本养老保险基金收入</t>
  </si>
  <si>
    <t>表16</t>
  </si>
  <si>
    <t xml:space="preserve"> 2021年区本级社会保险基金支出预算表</t>
  </si>
  <si>
    <t>项　目</t>
  </si>
  <si>
    <t>市（县、区）本级社会保险基金支出合计</t>
  </si>
  <si>
    <t>　　其中：社会保险待遇支出</t>
  </si>
  <si>
    <t>一、企业职工基本养老保险基金支出</t>
  </si>
  <si>
    <t>　　1.养老保险待遇支出</t>
  </si>
  <si>
    <t xml:space="preserve">      其中：（1）基本养老金</t>
  </si>
  <si>
    <t xml:space="preserve">            （2）医疗补助金</t>
  </si>
  <si>
    <t xml:space="preserve">            （3）丧葬抚恤补助</t>
  </si>
  <si>
    <t xml:space="preserve">    2.其他企业职工基本养老保险基金支出</t>
  </si>
  <si>
    <t>二、失业保险基金支出</t>
  </si>
  <si>
    <t>　　1.失业保险待遇支出</t>
  </si>
  <si>
    <t xml:space="preserve">      其中：（1）失业保险金</t>
  </si>
  <si>
    <t xml:space="preserve">            （2）医疗保险费</t>
  </si>
  <si>
    <t xml:space="preserve">            （4）职业培训和职业介绍补贴</t>
  </si>
  <si>
    <t xml:space="preserve">            （5）技能提升补贴支出</t>
  </si>
  <si>
    <t xml:space="preserve">            （6）稳定岗位补贴支出</t>
  </si>
  <si>
    <t xml:space="preserve">            （7）其他费用支出</t>
  </si>
  <si>
    <t xml:space="preserve">   2.其他失业保险基金支出</t>
  </si>
  <si>
    <t>三、职工基本医疗保险基金支出</t>
  </si>
  <si>
    <t>　　1.基本医疗保险待遇支出</t>
  </si>
  <si>
    <t xml:space="preserve">     其中：（1）职工基本医疗保险统筹基金</t>
  </si>
  <si>
    <t xml:space="preserve">           （2）职工基本医疗保险个人账户基金</t>
  </si>
  <si>
    <t xml:space="preserve">    2.其他职工基本医疗保险基金支出</t>
  </si>
  <si>
    <t>四、工伤保险基金支出</t>
  </si>
  <si>
    <t>　　1.工伤保险待遇支出</t>
  </si>
  <si>
    <t xml:space="preserve">    2.劳动能力鉴定支出</t>
  </si>
  <si>
    <t xml:space="preserve">    3.工伤预防费用支出</t>
  </si>
  <si>
    <t xml:space="preserve">    4.其他工伤保险基金支出</t>
  </si>
  <si>
    <t>五、生育保险基金支出</t>
  </si>
  <si>
    <t xml:space="preserve">    1.生育保险待遇支出</t>
  </si>
  <si>
    <t xml:space="preserve">      其中：（1）生育医疗费用支出</t>
  </si>
  <si>
    <t xml:space="preserve">            （2）生育津贴支出</t>
  </si>
  <si>
    <t xml:space="preserve">    2.其他生育保险基金支出</t>
  </si>
  <si>
    <t>六、城乡居民基本养老保险基金支出</t>
  </si>
  <si>
    <t xml:space="preserve">    1.养老保险待遇支出</t>
  </si>
  <si>
    <t xml:space="preserve">      其中：（1）基础养老金支出</t>
  </si>
  <si>
    <t xml:space="preserve">            （2）个人账户养老金支出</t>
  </si>
  <si>
    <t xml:space="preserve">            （3）丧葬抚恤补助支出</t>
  </si>
  <si>
    <t xml:space="preserve">    2.其他城乡居民基本养老保险基金支出</t>
  </si>
  <si>
    <t>七、城乡居民基本医疗保险基金支出</t>
  </si>
  <si>
    <t xml:space="preserve">      其中：城乡居民基本医疗保险基金医疗待遇支出</t>
  </si>
  <si>
    <t xml:space="preserve">    2.城乡居民大病保险支出</t>
  </si>
  <si>
    <t xml:space="preserve">    3.其他城乡居民基本医疗保险基金支出</t>
  </si>
  <si>
    <t>八、机关事业单位基本养老保险基金支出</t>
  </si>
  <si>
    <t xml:space="preserve">      其中：（1）基本养老金支出</t>
  </si>
  <si>
    <t xml:space="preserve">            （2）丧葬抚恤补助</t>
  </si>
  <si>
    <t xml:space="preserve">    2.其他机关事业单位基本养老保险基金支出</t>
  </si>
  <si>
    <r>
      <rPr>
        <sz val="12"/>
        <rFont val="宋体"/>
        <charset val="134"/>
      </rPr>
      <t>表1</t>
    </r>
    <r>
      <rPr>
        <sz val="12"/>
        <rFont val="宋体"/>
        <charset val="134"/>
      </rPr>
      <t>7</t>
    </r>
  </si>
  <si>
    <t xml:space="preserve"> 2021年区本级社会保险基金结余预算表</t>
  </si>
  <si>
    <t xml:space="preserve"> 2021年预算数</t>
  </si>
  <si>
    <t>本年结余</t>
  </si>
  <si>
    <t>累计结余</t>
  </si>
  <si>
    <t>一、企业职工基本养老保险基金本年收支结余</t>
  </si>
  <si>
    <t>　　企业职工基本养老保险基金年末累计结余</t>
  </si>
  <si>
    <t>二、失业保险基金本年收支结余</t>
  </si>
  <si>
    <t>　　失业保险基金年末累计结余</t>
  </si>
  <si>
    <t>三、职工基本医疗保险基金本年收支结余</t>
  </si>
  <si>
    <t>　　职工基本医疗保险基金年末累计结余</t>
  </si>
  <si>
    <t>四、工伤保险基金本年收支结余</t>
  </si>
  <si>
    <t>　　工伤保险基金年末累计结余</t>
  </si>
  <si>
    <t>五、生育保险基金本年收支结余</t>
  </si>
  <si>
    <t>　　生育保险基金年末累计结余</t>
  </si>
  <si>
    <t>六、城乡居民基本养老保险基金本年收支结余</t>
  </si>
  <si>
    <t>　　城乡居民基本养老保险基金年末累计结余</t>
  </si>
  <si>
    <t>七、城乡居民基本医疗保险基金本年收支结余</t>
  </si>
  <si>
    <t>　　城乡居民基本医疗保险基金年末累计结余</t>
  </si>
  <si>
    <t>八、机关事业单位基本养老保险基金本年收支结余</t>
  </si>
  <si>
    <t>　　机关事业单位基本养老保险基金年末累计结余</t>
  </si>
  <si>
    <t>表18</t>
  </si>
  <si>
    <t>源城区2020年地方政府一般债务余额情况表</t>
  </si>
  <si>
    <t>项    目</t>
  </si>
  <si>
    <t>金  额</t>
  </si>
  <si>
    <t>一、2019年末地方政府一般债务余额实际数</t>
  </si>
  <si>
    <t>二、2020年末地方政府一般债务余额限额</t>
  </si>
  <si>
    <t>三、2020年地方政府一般债务发行额</t>
  </si>
  <si>
    <t xml:space="preserve">    中央转贷地方的国际金融组织和外国政府贷款</t>
  </si>
  <si>
    <t xml:space="preserve">    2020年地方政府一般债券发行额</t>
  </si>
  <si>
    <t xml:space="preserve">    2021年地方政府再融资债券发行额</t>
  </si>
  <si>
    <t>四、2020年地方政府一般债务还本额</t>
  </si>
  <si>
    <t>五、2020年末地方政府一般债务余额执行数</t>
  </si>
  <si>
    <t>备注：</t>
  </si>
  <si>
    <t>表19</t>
  </si>
  <si>
    <t>源城区2020年地方政府专项债务余额情况表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</si>
  <si>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</si>
  <si>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</si>
  <si>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</si>
  <si>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</si>
  <si>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五、2020年末地方政府专项债务余额执行数</t>
  </si>
  <si>
    <t>表20</t>
  </si>
  <si>
    <t>源城区地方政府债券发行及还本付息情况表</t>
  </si>
  <si>
    <t>一、2020年发行执行数</t>
  </si>
  <si>
    <t>（一）一般债券</t>
  </si>
  <si>
    <t xml:space="preserve">   其中：再融资债券</t>
  </si>
  <si>
    <t>（二）专项债券</t>
  </si>
  <si>
    <t>二、2020年还本执行数</t>
  </si>
  <si>
    <t>三、2020年付息执行数</t>
  </si>
  <si>
    <t>四、2021年还本预算数</t>
  </si>
  <si>
    <t xml:space="preserve">   其中：再融资</t>
  </si>
  <si>
    <t xml:space="preserve">      财政预算安排 </t>
  </si>
  <si>
    <t xml:space="preserve">      财政预算安排</t>
  </si>
  <si>
    <t>五、2021年付息预算数</t>
  </si>
  <si>
    <t>表21</t>
  </si>
  <si>
    <t>源城区地方政府债券分年度偿还计划情况表</t>
  </si>
  <si>
    <t>债券类型</t>
  </si>
  <si>
    <t>地区</t>
  </si>
  <si>
    <t>余额</t>
  </si>
  <si>
    <t>2021年</t>
  </si>
  <si>
    <t>2022年</t>
  </si>
  <si>
    <t>2023年</t>
  </si>
  <si>
    <t>2024年</t>
  </si>
  <si>
    <t>2025年及以后年度</t>
  </si>
  <si>
    <t>偿还资金来源</t>
  </si>
  <si>
    <t>一般债券</t>
  </si>
  <si>
    <t>合计</t>
  </si>
  <si>
    <t>一般公共预算</t>
  </si>
  <si>
    <t>新增债券</t>
  </si>
  <si>
    <t>置换债券</t>
  </si>
  <si>
    <t>再融资债券</t>
  </si>
  <si>
    <t>专项债券</t>
  </si>
  <si>
    <t>政府性基金预算</t>
  </si>
  <si>
    <t>表22</t>
  </si>
  <si>
    <t>源城区2020年地方政府债务限额及余额情况表</t>
  </si>
  <si>
    <t>2020年债务限额</t>
  </si>
  <si>
    <t>2020年债务余额执行数</t>
  </si>
  <si>
    <t>小计</t>
  </si>
  <si>
    <t>一般债务</t>
  </si>
  <si>
    <t>专项债务</t>
  </si>
  <si>
    <t xml:space="preserve"> 备注：</t>
  </si>
  <si>
    <t>表23</t>
  </si>
  <si>
    <t xml:space="preserve"> 2020年源城区新增债券额度安排情况表</t>
  </si>
  <si>
    <t>地    区</t>
  </si>
  <si>
    <t>新增一般债券</t>
  </si>
  <si>
    <t>新增专项债券</t>
  </si>
  <si>
    <t>其他专项</t>
  </si>
  <si>
    <t>土地储备</t>
  </si>
  <si>
    <t>河源市新丰江（庄田）美食街及游客集散中心配套基础设施建设</t>
  </si>
  <si>
    <t>源城区黄子洞小学扩建工程</t>
  </si>
  <si>
    <t>源城区源西白岭头新风幼儿园建设工程</t>
  </si>
  <si>
    <t>城市提质-百街千巷</t>
  </si>
  <si>
    <t>源城区工业园第四期（低碳产业园）项目</t>
  </si>
  <si>
    <t>源城区工业园厂房及综合楼建设</t>
  </si>
  <si>
    <t>竹园城市地下停车场</t>
  </si>
  <si>
    <t>足球公园建设项目</t>
  </si>
  <si>
    <t>赣深铁路河源段（省定重点项目）</t>
  </si>
  <si>
    <t>河源鹏城·科技生态园建设项目</t>
  </si>
  <si>
    <t>表24</t>
  </si>
  <si>
    <t xml:space="preserve"> 2020年新增债券项目用途情况表</t>
  </si>
  <si>
    <t>2020年</t>
  </si>
  <si>
    <t>占比</t>
  </si>
  <si>
    <t>新增债券额度</t>
  </si>
  <si>
    <t>一、基础设施建设</t>
  </si>
  <si>
    <t>1.铁路(不含城市轨道交通)</t>
  </si>
  <si>
    <t>2.轨道交通</t>
  </si>
  <si>
    <t>3.公路</t>
  </si>
  <si>
    <t>4.机场</t>
  </si>
  <si>
    <t>5.市政建设</t>
  </si>
  <si>
    <t>6.航道建设</t>
  </si>
  <si>
    <t>二、土地储备</t>
  </si>
  <si>
    <t>三、保障性住房</t>
  </si>
  <si>
    <t>四、生态建设和环境保护</t>
  </si>
  <si>
    <t>五、政权建设</t>
  </si>
  <si>
    <t>六、社会事业</t>
  </si>
  <si>
    <t>1.教育</t>
  </si>
  <si>
    <t>2.科学</t>
  </si>
  <si>
    <t>3.文化</t>
  </si>
  <si>
    <t>4.医疗卫生</t>
  </si>
  <si>
    <t>5.社会保障</t>
  </si>
  <si>
    <t>6.粮油物资储备</t>
  </si>
  <si>
    <t>七、农林水利建设</t>
  </si>
  <si>
    <t>八、其他</t>
  </si>
  <si>
    <t>表25</t>
  </si>
  <si>
    <t>2020年中央转贷地方国际金融组织和外国政府贷款债务项目明细表</t>
  </si>
  <si>
    <t>2020年政府</t>
  </si>
  <si>
    <t>外贷规模</t>
  </si>
  <si>
    <t>备注：2020年源城区无中央转贷地方国际金融组织和外国政府贷款债务项目</t>
  </si>
  <si>
    <t>表26</t>
  </si>
  <si>
    <t>源城区2021年地方政府债务限额提前下达情况表</t>
  </si>
  <si>
    <t>一、2020年地方政府债务限额</t>
  </si>
  <si>
    <t>其中： 一般债务限额</t>
  </si>
  <si>
    <t xml:space="preserve">    专项债务限额</t>
  </si>
  <si>
    <t>二、提前下达的2021年地方政府债务新增限额</t>
  </si>
  <si>
    <t>表27</t>
  </si>
  <si>
    <t>2021年源城区提前下达新增债券额度分配情况表</t>
  </si>
</sst>
</file>

<file path=xl/styles.xml><?xml version="1.0" encoding="utf-8"?>
<styleSheet xmlns="http://schemas.openxmlformats.org/spreadsheetml/2006/main">
  <numFmts count="22">
    <numFmt numFmtId="41" formatCode="_ * #,##0_ ;_ * \-#,##0_ ;_ * &quot;-&quot;_ ;_ @_ "/>
    <numFmt numFmtId="43" formatCode="_ * #,##0.00_ ;_ * \-#,##0.00_ ;_ * &quot;-&quot;??_ ;_ @_ "/>
    <numFmt numFmtId="44" formatCode="_ &quot;￥&quot;* #,##0.00_ ;_ &quot;￥&quot;* \-#,##0.00_ ;_ &quot;￥&quot;* &quot;-&quot;??_ ;_ @_ "/>
    <numFmt numFmtId="176" formatCode="#,##0;\-#,##0;&quot;-&quot;"/>
    <numFmt numFmtId="177" formatCode="_-&quot;$&quot;* #,##0_-;\-&quot;$&quot;* #,##0_-;_-&quot;$&quot;* &quot;-&quot;_-;_-@_-"/>
    <numFmt numFmtId="178" formatCode="_ \¥* #,##0_ ;_ \¥* \-#,##0_ ;_ \¥* &quot;-&quot;_ ;_ @_ "/>
    <numFmt numFmtId="179" formatCode="_(* #,##0_);_(* \(#,##0\);_(* &quot;-&quot;_);_(@_)"/>
    <numFmt numFmtId="180" formatCode="#,##0_ ;[Red]\-#,##0\ "/>
    <numFmt numFmtId="181" formatCode="#,##0_);[Red]\(#,##0\)"/>
    <numFmt numFmtId="182" formatCode="#,##0;\(#,##0\)"/>
    <numFmt numFmtId="183" formatCode="_(* #,##0.00_);_(* \(#,##0.00\);_(* &quot;-&quot;??_);_(@_)"/>
    <numFmt numFmtId="184" formatCode="0.000_ "/>
    <numFmt numFmtId="185" formatCode="_(&quot;$&quot;* #,##0.00_);_(&quot;$&quot;* \(#,##0.00\);_(&quot;$&quot;* &quot;-&quot;??_);_(@_)"/>
    <numFmt numFmtId="186" formatCode="0.00_ "/>
    <numFmt numFmtId="187" formatCode="\$#,##0.00;\(\$#,##0.00\)"/>
    <numFmt numFmtId="188" formatCode="0.0%"/>
    <numFmt numFmtId="189" formatCode="0.00000_ "/>
    <numFmt numFmtId="190" formatCode="\$#,##0;\(\$#,##0\)"/>
    <numFmt numFmtId="191" formatCode="_-* #,##0.00_-;\-* #,##0.00_-;_-* &quot;-&quot;??_-;_-@_-"/>
    <numFmt numFmtId="192" formatCode="0.0000_ "/>
    <numFmt numFmtId="193" formatCode="0_ "/>
    <numFmt numFmtId="194" formatCode="#,##0_ "/>
  </numFmts>
  <fonts count="98">
    <font>
      <sz val="12"/>
      <name val="宋体"/>
      <charset val="134"/>
    </font>
    <font>
      <sz val="12"/>
      <name val="黑体"/>
      <charset val="134"/>
    </font>
    <font>
      <sz val="18"/>
      <name val="黑体"/>
      <charset val="134"/>
    </font>
    <font>
      <b/>
      <sz val="12"/>
      <name val="宋体"/>
      <charset val="134"/>
      <scheme val="minor"/>
    </font>
    <font>
      <sz val="12"/>
      <name val="宋体"/>
      <charset val="134"/>
      <scheme val="minor"/>
    </font>
    <font>
      <sz val="18"/>
      <name val="宋体"/>
      <charset val="134"/>
      <scheme val="minor"/>
    </font>
    <font>
      <sz val="11"/>
      <name val="宋体"/>
      <charset val="134"/>
      <scheme val="minor"/>
    </font>
    <font>
      <sz val="16"/>
      <color rgb="FF000000"/>
      <name val="黑体"/>
      <charset val="134"/>
    </font>
    <font>
      <sz val="16"/>
      <color rgb="FF000000"/>
      <name val="方正小标宋简体"/>
      <charset val="134"/>
    </font>
    <font>
      <sz val="10"/>
      <name val="黑体"/>
      <charset val="134"/>
    </font>
    <font>
      <sz val="11"/>
      <name val="黑体"/>
      <charset val="134"/>
    </font>
    <font>
      <sz val="11"/>
      <color indexed="8"/>
      <name val="宋体"/>
      <charset val="134"/>
    </font>
    <font>
      <sz val="18"/>
      <color rgb="FF000000"/>
      <name val="黑体"/>
      <charset val="134"/>
    </font>
    <font>
      <sz val="11"/>
      <name val="宋体"/>
      <charset val="134"/>
    </font>
    <font>
      <b/>
      <sz val="11"/>
      <name val="宋体"/>
      <charset val="134"/>
      <scheme val="minor"/>
    </font>
    <font>
      <b/>
      <sz val="11"/>
      <color rgb="FF000000"/>
      <name val="宋体"/>
      <charset val="134"/>
      <scheme val="minor"/>
    </font>
    <font>
      <b/>
      <sz val="12"/>
      <color indexed="8"/>
      <name val="宋体"/>
      <charset val="134"/>
    </font>
    <font>
      <sz val="12"/>
      <color indexed="8"/>
      <name val="宋体"/>
      <charset val="134"/>
    </font>
    <font>
      <b/>
      <sz val="12"/>
      <name val="宋体"/>
      <charset val="134"/>
    </font>
    <font>
      <sz val="18"/>
      <color rgb="FF000000"/>
      <name val="宋体"/>
      <charset val="134"/>
      <scheme val="minor"/>
    </font>
    <font>
      <sz val="18"/>
      <name val="方正小标宋简体"/>
      <charset val="134"/>
    </font>
    <font>
      <sz val="9"/>
      <name val="宋体"/>
      <charset val="134"/>
    </font>
    <font>
      <sz val="10"/>
      <name val="Arial"/>
      <charset val="134"/>
    </font>
    <font>
      <sz val="10"/>
      <name val="宋体"/>
      <charset val="134"/>
    </font>
    <font>
      <sz val="9"/>
      <name val="Times New Roman"/>
      <charset val="134"/>
    </font>
    <font>
      <sz val="12"/>
      <color rgb="FF000000"/>
      <name val="宋体"/>
      <charset val="134"/>
    </font>
    <font>
      <sz val="12"/>
      <name val="方正小标宋简体"/>
      <charset val="134"/>
    </font>
    <font>
      <sz val="14"/>
      <name val="仿宋_GB2312"/>
      <charset val="134"/>
    </font>
    <font>
      <b/>
      <sz val="11"/>
      <color indexed="8"/>
      <name val="宋体"/>
      <charset val="134"/>
    </font>
    <font>
      <sz val="11"/>
      <color rgb="FF9C6500"/>
      <name val="宋体"/>
      <charset val="0"/>
      <scheme val="minor"/>
    </font>
    <font>
      <sz val="11"/>
      <color indexed="20"/>
      <name val="宋体"/>
      <charset val="134"/>
    </font>
    <font>
      <sz val="12"/>
      <color indexed="20"/>
      <name val="宋体"/>
      <charset val="134"/>
    </font>
    <font>
      <sz val="11"/>
      <color theme="0"/>
      <name val="宋体"/>
      <charset val="0"/>
      <scheme val="minor"/>
    </font>
    <font>
      <sz val="11"/>
      <color rgb="FF3F3F76"/>
      <name val="宋体"/>
      <charset val="0"/>
      <scheme val="minor"/>
    </font>
    <font>
      <sz val="12"/>
      <color indexed="9"/>
      <name val="宋体"/>
      <charset val="134"/>
    </font>
    <font>
      <sz val="11"/>
      <color indexed="9"/>
      <name val="宋体"/>
      <charset val="134"/>
    </font>
    <font>
      <sz val="11"/>
      <color theme="1"/>
      <name val="宋体"/>
      <charset val="134"/>
      <scheme val="minor"/>
    </font>
    <font>
      <sz val="11"/>
      <color indexed="62"/>
      <name val="宋体"/>
      <charset val="134"/>
    </font>
    <font>
      <sz val="11"/>
      <color indexed="17"/>
      <name val="宋体"/>
      <charset val="134"/>
    </font>
    <font>
      <sz val="11"/>
      <color theme="1"/>
      <name val="宋体"/>
      <charset val="0"/>
      <scheme val="minor"/>
    </font>
    <font>
      <b/>
      <sz val="18"/>
      <color theme="3"/>
      <name val="宋体"/>
      <charset val="134"/>
      <scheme val="minor"/>
    </font>
    <font>
      <b/>
      <sz val="18"/>
      <color indexed="56"/>
      <name val="宋体"/>
      <charset val="134"/>
    </font>
    <font>
      <b/>
      <sz val="11"/>
      <color rgb="FFFA7D00"/>
      <name val="宋体"/>
      <charset val="0"/>
      <scheme val="minor"/>
    </font>
    <font>
      <b/>
      <sz val="10"/>
      <name val="Arial"/>
      <charset val="134"/>
    </font>
    <font>
      <sz val="10"/>
      <color indexed="8"/>
      <name val="Arial"/>
      <charset val="134"/>
    </font>
    <font>
      <i/>
      <sz val="11"/>
      <color rgb="FF7F7F7F"/>
      <name val="宋体"/>
      <charset val="0"/>
      <scheme val="minor"/>
    </font>
    <font>
      <b/>
      <sz val="11"/>
      <color rgb="FFFFFFFF"/>
      <name val="宋体"/>
      <charset val="0"/>
      <scheme val="minor"/>
    </font>
    <font>
      <sz val="11"/>
      <color indexed="10"/>
      <name val="宋体"/>
      <charset val="134"/>
    </font>
    <font>
      <b/>
      <sz val="13"/>
      <color theme="3"/>
      <name val="宋体"/>
      <charset val="134"/>
      <scheme val="minor"/>
    </font>
    <font>
      <sz val="11"/>
      <color rgb="FFFF0000"/>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sz val="12"/>
      <name val="Arial"/>
      <charset val="134"/>
    </font>
    <font>
      <sz val="11"/>
      <color rgb="FF00610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12"/>
      <color indexed="16"/>
      <name val="宋体"/>
      <charset val="134"/>
    </font>
    <font>
      <b/>
      <sz val="15"/>
      <color indexed="62"/>
      <name val="宋体"/>
      <charset val="134"/>
    </font>
    <font>
      <b/>
      <sz val="18"/>
      <color indexed="62"/>
      <name val="宋体"/>
      <charset val="134"/>
    </font>
    <font>
      <sz val="12"/>
      <name val="Times New Roman"/>
      <charset val="134"/>
    </font>
    <font>
      <sz val="11"/>
      <color indexed="20"/>
      <name val="Tahoma"/>
      <charset val="134"/>
    </font>
    <font>
      <sz val="9"/>
      <color indexed="20"/>
      <name val="宋体"/>
      <charset val="134"/>
    </font>
    <font>
      <sz val="10.5"/>
      <color indexed="20"/>
      <name val="宋体"/>
      <charset val="134"/>
    </font>
    <font>
      <sz val="9"/>
      <color indexed="8"/>
      <name val="宋体"/>
      <charset val="134"/>
    </font>
    <font>
      <sz val="11"/>
      <color indexed="17"/>
      <name val="Tahoma"/>
      <charset val="134"/>
    </font>
    <font>
      <b/>
      <sz val="11"/>
      <color indexed="56"/>
      <name val="宋体"/>
      <charset val="134"/>
    </font>
    <font>
      <sz val="12"/>
      <color indexed="17"/>
      <name val="宋体"/>
      <charset val="134"/>
    </font>
    <font>
      <sz val="7"/>
      <name val="Small Fonts"/>
      <charset val="134"/>
    </font>
    <font>
      <b/>
      <sz val="11"/>
      <color indexed="9"/>
      <name val="宋体"/>
      <charset val="134"/>
    </font>
    <font>
      <b/>
      <sz val="13"/>
      <color indexed="56"/>
      <name val="宋体"/>
      <charset val="134"/>
    </font>
    <font>
      <sz val="9"/>
      <color indexed="17"/>
      <name val="宋体"/>
      <charset val="134"/>
    </font>
    <font>
      <b/>
      <sz val="11"/>
      <color indexed="52"/>
      <name val="宋体"/>
      <charset val="134"/>
    </font>
    <font>
      <sz val="12"/>
      <color indexed="20"/>
      <name val="楷体_GB2312"/>
      <charset val="134"/>
    </font>
    <font>
      <i/>
      <sz val="11"/>
      <color indexed="23"/>
      <name val="宋体"/>
      <charset val="134"/>
    </font>
    <font>
      <b/>
      <i/>
      <sz val="16"/>
      <name val="Helv"/>
      <charset val="134"/>
    </font>
    <font>
      <sz val="12"/>
      <color indexed="17"/>
      <name val="楷体_GB2312"/>
      <charset val="134"/>
    </font>
    <font>
      <sz val="12"/>
      <name val="Helv"/>
      <charset val="134"/>
    </font>
    <font>
      <sz val="11"/>
      <color indexed="60"/>
      <name val="宋体"/>
      <charset val="134"/>
    </font>
    <font>
      <sz val="8"/>
      <name val="Arial"/>
      <charset val="134"/>
    </font>
    <font>
      <sz val="11"/>
      <color indexed="52"/>
      <name val="宋体"/>
      <charset val="134"/>
    </font>
    <font>
      <sz val="8"/>
      <name val="Times New Roman"/>
      <charset val="134"/>
    </font>
    <font>
      <b/>
      <sz val="15"/>
      <color indexed="56"/>
      <name val="宋体"/>
      <charset val="134"/>
    </font>
    <font>
      <b/>
      <sz val="13"/>
      <color indexed="62"/>
      <name val="宋体"/>
      <charset val="134"/>
    </font>
    <font>
      <b/>
      <sz val="11"/>
      <color indexed="62"/>
      <name val="宋体"/>
      <charset val="134"/>
    </font>
    <font>
      <b/>
      <sz val="18"/>
      <name val="Arial"/>
      <charset val="134"/>
    </font>
    <font>
      <b/>
      <sz val="12"/>
      <name val="Arial"/>
      <charset val="134"/>
    </font>
    <font>
      <sz val="11"/>
      <name val="ＭＳ Ｐゴシック"/>
      <charset val="134"/>
    </font>
    <font>
      <sz val="10"/>
      <name val="Times New Roman"/>
      <charset val="134"/>
    </font>
    <font>
      <b/>
      <sz val="11"/>
      <color indexed="63"/>
      <name val="宋体"/>
      <charset val="134"/>
    </font>
    <font>
      <u/>
      <sz val="12"/>
      <color indexed="36"/>
      <name val="宋体"/>
      <charset val="134"/>
    </font>
    <font>
      <u/>
      <sz val="12"/>
      <color indexed="12"/>
      <name val="宋体"/>
      <charset val="134"/>
    </font>
    <font>
      <sz val="10.5"/>
      <color indexed="17"/>
      <name val="宋体"/>
      <charset val="134"/>
    </font>
    <font>
      <sz val="11"/>
      <color indexed="8"/>
      <name val="等线"/>
      <charset val="134"/>
    </font>
    <font>
      <sz val="5.5"/>
      <name val="黑体"/>
      <charset val="134"/>
    </font>
    <font>
      <sz val="14"/>
      <name val="Arial"/>
      <charset val="134"/>
    </font>
  </fonts>
  <fills count="7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EB9C"/>
        <bgColor indexed="64"/>
      </patternFill>
    </fill>
    <fill>
      <patternFill patternType="solid">
        <fgColor indexed="45"/>
        <bgColor indexed="64"/>
      </patternFill>
    </fill>
    <fill>
      <patternFill patternType="solid">
        <fgColor indexed="46"/>
        <bgColor indexed="64"/>
      </patternFill>
    </fill>
    <fill>
      <patternFill patternType="solid">
        <fgColor theme="5" tint="0.399975585192419"/>
        <bgColor indexed="64"/>
      </patternFill>
    </fill>
    <fill>
      <patternFill patternType="solid">
        <fgColor rgb="FFFFCC99"/>
        <bgColor indexed="64"/>
      </patternFill>
    </fill>
    <fill>
      <patternFill patternType="solid">
        <fgColor indexed="30"/>
        <bgColor indexed="30"/>
      </patternFill>
    </fill>
    <fill>
      <patternFill patternType="solid">
        <fgColor indexed="36"/>
        <bgColor indexed="64"/>
      </patternFill>
    </fill>
    <fill>
      <patternFill patternType="solid">
        <fgColor rgb="FFFFFFCC"/>
        <bgColor indexed="64"/>
      </patternFill>
    </fill>
    <fill>
      <patternFill patternType="solid">
        <fgColor indexed="47"/>
        <bgColor indexed="64"/>
      </patternFill>
    </fill>
    <fill>
      <patternFill patternType="solid">
        <fgColor indexed="22"/>
        <bgColor indexed="22"/>
      </patternFill>
    </fill>
    <fill>
      <patternFill patternType="solid">
        <fgColor indexed="42"/>
        <bgColor indexed="64"/>
      </patternFill>
    </fill>
    <fill>
      <patternFill patternType="solid">
        <fgColor theme="6" tint="0.799981688894314"/>
        <bgColor indexed="64"/>
      </patternFill>
    </fill>
    <fill>
      <patternFill patternType="solid">
        <fgColor indexed="47"/>
        <bgColor indexed="47"/>
      </patternFill>
    </fill>
    <fill>
      <patternFill patternType="solid">
        <fgColor indexed="27"/>
        <bgColor indexed="27"/>
      </patternFill>
    </fill>
    <fill>
      <patternFill patternType="solid">
        <fgColor theme="4" tint="0.799981688894314"/>
        <bgColor indexed="64"/>
      </patternFill>
    </fill>
    <fill>
      <patternFill patternType="solid">
        <fgColor rgb="FFF2F2F2"/>
        <bgColor indexed="64"/>
      </patternFill>
    </fill>
    <fill>
      <patternFill patternType="solid">
        <fgColor indexed="54"/>
        <bgColor indexed="54"/>
      </patternFill>
    </fill>
    <fill>
      <patternFill patternType="solid">
        <fgColor indexed="29"/>
        <bgColor indexed="64"/>
      </patternFill>
    </fill>
    <fill>
      <patternFill patternType="solid">
        <fgColor indexed="51"/>
        <bgColor indexed="51"/>
      </patternFill>
    </fill>
    <fill>
      <patternFill patternType="solid">
        <fgColor indexed="4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bgColor indexed="64"/>
      </patternFill>
    </fill>
    <fill>
      <patternFill patternType="solid">
        <fgColor indexed="44"/>
        <bgColor indexed="64"/>
      </patternFill>
    </fill>
    <fill>
      <patternFill patternType="solid">
        <fgColor indexed="54"/>
        <bgColor indexed="64"/>
      </patternFill>
    </fill>
    <fill>
      <patternFill patternType="solid">
        <fgColor indexed="51"/>
        <bgColor indexed="64"/>
      </patternFill>
    </fill>
    <fill>
      <patternFill patternType="solid">
        <fgColor rgb="FFFFC7CE"/>
        <bgColor indexed="64"/>
      </patternFill>
    </fill>
    <fill>
      <patternFill patternType="solid">
        <fgColor indexed="53"/>
        <bgColor indexed="53"/>
      </patternFill>
    </fill>
    <fill>
      <patternFill patternType="solid">
        <fgColor rgb="FFC6EFCE"/>
        <bgColor indexed="64"/>
      </patternFill>
    </fill>
    <fill>
      <patternFill patternType="solid">
        <fgColor theme="4" tint="0.399975585192419"/>
        <bgColor indexed="64"/>
      </patternFill>
    </fill>
    <fill>
      <patternFill patternType="solid">
        <fgColor indexed="26"/>
        <bgColor indexed="26"/>
      </patternFill>
    </fill>
    <fill>
      <patternFill patternType="solid">
        <fgColor theme="6" tint="0.399975585192419"/>
        <bgColor indexed="64"/>
      </patternFill>
    </fill>
    <fill>
      <patternFill patternType="solid">
        <fgColor indexed="49"/>
        <bgColor indexed="49"/>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2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45"/>
      </patternFill>
    </fill>
    <fill>
      <patternFill patternType="solid">
        <fgColor indexed="22"/>
        <bgColor indexed="64"/>
      </patternFill>
    </fill>
    <fill>
      <patternFill patternType="solid">
        <fgColor indexed="10"/>
        <bgColor indexed="64"/>
      </patternFill>
    </fill>
    <fill>
      <patternFill patternType="solid">
        <fgColor indexed="55"/>
        <bgColor indexed="55"/>
      </patternFill>
    </fill>
    <fill>
      <patternFill patternType="solid">
        <fgColor indexed="26"/>
        <bgColor indexed="64"/>
      </patternFill>
    </fill>
    <fill>
      <patternFill patternType="solid">
        <fgColor indexed="30"/>
        <bgColor indexed="64"/>
      </patternFill>
    </fill>
    <fill>
      <patternFill patternType="solid">
        <fgColor indexed="31"/>
        <bgColor indexed="64"/>
      </patternFill>
    </fill>
    <fill>
      <patternFill patternType="solid">
        <fgColor indexed="11"/>
        <bgColor indexed="64"/>
      </patternFill>
    </fill>
    <fill>
      <patternFill patternType="solid">
        <fgColor indexed="44"/>
        <bgColor indexed="44"/>
      </patternFill>
    </fill>
    <fill>
      <patternFill patternType="solid">
        <fgColor indexed="52"/>
        <bgColor indexed="64"/>
      </patternFill>
    </fill>
    <fill>
      <patternFill patternType="solid">
        <fgColor indexed="43"/>
        <bgColor indexed="64"/>
      </patternFill>
    </fill>
    <fill>
      <patternFill patternType="solid">
        <fgColor indexed="42"/>
        <bgColor indexed="42"/>
      </patternFill>
    </fill>
    <fill>
      <patternFill patternType="solid">
        <fgColor indexed="55"/>
        <bgColor indexed="64"/>
      </patternFill>
    </fill>
    <fill>
      <patternFill patternType="solid">
        <fgColor indexed="43"/>
        <bgColor indexed="43"/>
      </patternFill>
    </fill>
    <fill>
      <patternFill patternType="solid">
        <fgColor indexed="29"/>
        <bgColor indexed="29"/>
      </patternFill>
    </fill>
    <fill>
      <patternFill patternType="solid">
        <fgColor indexed="53"/>
        <bgColor indexed="64"/>
      </patternFill>
    </fill>
    <fill>
      <patternFill patternType="solid">
        <fgColor indexed="62"/>
        <bgColor indexed="64"/>
      </patternFill>
    </fill>
    <fill>
      <patternFill patternType="solid">
        <fgColor indexed="25"/>
        <bgColor indexed="25"/>
      </patternFill>
    </fill>
    <fill>
      <patternFill patternType="lightUp">
        <fgColor indexed="9"/>
        <bgColor indexed="55"/>
      </patternFill>
    </fill>
    <fill>
      <patternFill patternType="solid">
        <fgColor indexed="57"/>
        <bgColor indexed="64"/>
      </patternFill>
    </fill>
    <fill>
      <patternFill patternType="solid">
        <fgColor indexed="52"/>
        <bgColor indexed="52"/>
      </patternFill>
    </fill>
  </fills>
  <borders count="3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style="thin">
        <color indexed="54"/>
      </top>
      <bottom style="double">
        <color indexed="5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auto="1"/>
      </top>
      <bottom style="double">
        <color auto="1"/>
      </bottom>
      <diagonal/>
    </border>
    <border>
      <left/>
      <right/>
      <top/>
      <bottom style="medium">
        <color theme="4" tint="0.499984740745262"/>
      </bottom>
      <diagonal/>
    </border>
    <border>
      <left/>
      <right/>
      <top/>
      <bottom style="double">
        <color rgb="FFFF8001"/>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right/>
      <top/>
      <bottom style="thick">
        <color indexed="62"/>
      </bottom>
      <diagonal/>
    </border>
    <border>
      <left/>
      <right/>
      <top/>
      <bottom style="medium">
        <color indexed="49"/>
      </bottom>
      <diagonal/>
    </border>
    <border>
      <left/>
      <right/>
      <top style="medium">
        <color auto="1"/>
      </top>
      <bottom style="medium">
        <color auto="1"/>
      </bottom>
      <diagonal/>
    </border>
    <border>
      <left style="thin">
        <color indexed="63"/>
      </left>
      <right style="thin">
        <color indexed="63"/>
      </right>
      <top style="thin">
        <color indexed="63"/>
      </top>
      <bottom style="thin">
        <color indexed="63"/>
      </bottom>
      <diagonal/>
    </border>
  </borders>
  <cellStyleXfs count="4046">
    <xf numFmtId="0" fontId="0" fillId="0" borderId="0"/>
    <xf numFmtId="0" fontId="31" fillId="5" borderId="0" applyNumberFormat="0" applyBorder="0" applyAlignment="0" applyProtection="0">
      <alignment vertical="center"/>
    </xf>
    <xf numFmtId="178" fontId="11" fillId="0" borderId="0" applyFont="0" applyFill="0" applyBorder="0" applyAlignment="0" applyProtection="0">
      <alignment vertical="center"/>
    </xf>
    <xf numFmtId="0" fontId="0" fillId="0" borderId="0" applyNumberFormat="0" applyFont="0" applyFill="0" applyBorder="0" applyAlignment="0" applyProtection="0"/>
    <xf numFmtId="0" fontId="44" fillId="0" borderId="0">
      <alignment vertical="top"/>
    </xf>
    <xf numFmtId="0" fontId="30" fillId="5" borderId="0" applyNumberFormat="0" applyBorder="0" applyAlignment="0" applyProtection="0">
      <alignment vertical="center"/>
    </xf>
    <xf numFmtId="0" fontId="11" fillId="21" borderId="0" applyNumberFormat="0" applyBorder="0" applyAlignment="0" applyProtection="0">
      <alignment vertical="center"/>
    </xf>
    <xf numFmtId="0" fontId="33" fillId="8" borderId="10" applyNumberFormat="0" applyAlignment="0" applyProtection="0">
      <alignment vertical="center"/>
    </xf>
    <xf numFmtId="0" fontId="0" fillId="0" borderId="0"/>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44" fontId="36" fillId="0" borderId="0" applyFont="0" applyFill="0" applyBorder="0" applyAlignment="0" applyProtection="0">
      <alignment vertical="center"/>
    </xf>
    <xf numFmtId="0" fontId="35" fillId="21" borderId="0" applyNumberFormat="0" applyBorder="0" applyAlignment="0" applyProtection="0">
      <alignment vertical="center"/>
    </xf>
    <xf numFmtId="0" fontId="39" fillId="15" borderId="0" applyNumberFormat="0" applyBorder="0" applyAlignment="0" applyProtection="0">
      <alignment vertical="center"/>
    </xf>
    <xf numFmtId="0" fontId="17" fillId="13" borderId="0" applyNumberFormat="0" applyBorder="0" applyAlignment="0" applyProtection="0"/>
    <xf numFmtId="41" fontId="36" fillId="0" borderId="0" applyFont="0" applyFill="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9" fillId="26" borderId="0" applyNumberFormat="0" applyBorder="0" applyAlignment="0" applyProtection="0">
      <alignment vertical="center"/>
    </xf>
    <xf numFmtId="0" fontId="0" fillId="0" borderId="0"/>
    <xf numFmtId="0" fontId="51" fillId="31" borderId="0" applyNumberFormat="0" applyBorder="0" applyAlignment="0" applyProtection="0">
      <alignment vertical="center"/>
    </xf>
    <xf numFmtId="43" fontId="36" fillId="0" borderId="0" applyFont="0" applyFill="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2" fillId="36"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5" fillId="10"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applyNumberFormat="0" applyFont="0" applyFill="0" applyBorder="0" applyAlignment="0" applyProtection="0"/>
    <xf numFmtId="0" fontId="35" fillId="23" borderId="0" applyNumberFormat="0" applyBorder="0" applyAlignment="0" applyProtection="0">
      <alignment vertical="center"/>
    </xf>
    <xf numFmtId="9" fontId="36" fillId="0" borderId="0" applyFont="0" applyFill="0" applyBorder="0" applyAlignment="0" applyProtection="0">
      <alignment vertical="center"/>
    </xf>
    <xf numFmtId="0" fontId="31" fillId="6" borderId="0" applyNumberFormat="0" applyBorder="0" applyAlignment="0" applyProtection="0">
      <alignment vertical="center"/>
    </xf>
    <xf numFmtId="0" fontId="0" fillId="0" borderId="0"/>
    <xf numFmtId="0" fontId="11" fillId="12" borderId="0" applyNumberFormat="0" applyBorder="0" applyAlignment="0" applyProtection="0">
      <alignment vertical="center"/>
    </xf>
    <xf numFmtId="0" fontId="53" fillId="0" borderId="0" applyNumberFormat="0" applyFill="0" applyBorder="0" applyAlignment="0" applyProtection="0">
      <alignment vertical="center"/>
    </xf>
    <xf numFmtId="0" fontId="36" fillId="11" borderId="11" applyNumberFormat="0" applyFont="0" applyAlignment="0" applyProtection="0">
      <alignment vertical="center"/>
    </xf>
    <xf numFmtId="0" fontId="38" fillId="14" borderId="0" applyNumberFormat="0" applyBorder="0" applyAlignment="0" applyProtection="0">
      <alignment vertical="center"/>
    </xf>
    <xf numFmtId="0" fontId="35" fillId="21" borderId="0" applyNumberFormat="0" applyBorder="0" applyAlignment="0" applyProtection="0">
      <alignment vertical="center"/>
    </xf>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32" fillId="7"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xf numFmtId="0" fontId="31" fillId="5" borderId="0" applyNumberFormat="0" applyBorder="0" applyAlignment="0" applyProtection="0">
      <alignment vertical="center"/>
    </xf>
    <xf numFmtId="0" fontId="49" fillId="0" borderId="0" applyNumberFormat="0" applyFill="0" applyBorder="0" applyAlignment="0" applyProtection="0">
      <alignment vertical="center"/>
    </xf>
    <xf numFmtId="0" fontId="30" fillId="5" borderId="0" applyNumberFormat="0" applyBorder="0" applyAlignment="0" applyProtection="0">
      <alignment vertical="center"/>
    </xf>
    <xf numFmtId="0" fontId="35" fillId="21" borderId="0" applyNumberFormat="0" applyBorder="0" applyAlignment="0" applyProtection="0">
      <alignment vertical="center"/>
    </xf>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40" fillId="0" borderId="0" applyNumberFormat="0" applyFill="0" applyBorder="0" applyAlignment="0" applyProtection="0">
      <alignment vertical="center"/>
    </xf>
    <xf numFmtId="0" fontId="34" fillId="17" borderId="0" applyNumberFormat="0" applyBorder="0" applyAlignment="0" applyProtection="0"/>
    <xf numFmtId="0" fontId="45" fillId="0" borderId="0" applyNumberFormat="0" applyFill="0" applyBorder="0" applyAlignment="0" applyProtection="0">
      <alignment vertical="center"/>
    </xf>
    <xf numFmtId="0" fontId="0" fillId="0" borderId="0" applyNumberFormat="0" applyFont="0" applyFill="0" applyBorder="0" applyAlignment="0" applyProtection="0"/>
    <xf numFmtId="0" fontId="0" fillId="0" borderId="0"/>
    <xf numFmtId="0" fontId="30" fillId="5" borderId="0" applyNumberFormat="0" applyBorder="0" applyAlignment="0" applyProtection="0">
      <alignment vertical="center"/>
    </xf>
    <xf numFmtId="0" fontId="60" fillId="0" borderId="20" applyNumberFormat="0" applyFill="0" applyAlignment="0" applyProtection="0">
      <alignment vertical="center"/>
    </xf>
    <xf numFmtId="0" fontId="37" fillId="12" borderId="12" applyNumberFormat="0" applyAlignment="0" applyProtection="0">
      <alignment vertical="center"/>
    </xf>
    <xf numFmtId="0" fontId="11" fillId="42" borderId="0" applyNumberFormat="0" applyBorder="0" applyAlignment="0" applyProtection="0">
      <alignment vertical="center"/>
    </xf>
    <xf numFmtId="0" fontId="58" fillId="0" borderId="15" applyNumberFormat="0" applyFill="0" applyAlignment="0" applyProtection="0">
      <alignment vertical="center"/>
    </xf>
    <xf numFmtId="0" fontId="30" fillId="5" borderId="0" applyNumberFormat="0" applyBorder="0" applyAlignment="0" applyProtection="0">
      <alignment vertical="center"/>
    </xf>
    <xf numFmtId="0" fontId="37" fillId="12" borderId="12" applyNumberFormat="0" applyAlignment="0" applyProtection="0">
      <alignment vertical="center"/>
    </xf>
    <xf numFmtId="0" fontId="11" fillId="42" borderId="0" applyNumberFormat="0" applyBorder="0" applyAlignment="0" applyProtection="0">
      <alignment vertical="center"/>
    </xf>
    <xf numFmtId="0" fontId="48" fillId="0" borderId="15" applyNumberFormat="0" applyFill="0" applyAlignment="0" applyProtection="0">
      <alignment vertical="center"/>
    </xf>
    <xf numFmtId="0" fontId="32" fillId="34"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52" fillId="0" borderId="18"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2" fillId="45" borderId="0" applyNumberFormat="0" applyBorder="0" applyAlignment="0" applyProtection="0">
      <alignment vertical="center"/>
    </xf>
    <xf numFmtId="0" fontId="0" fillId="0" borderId="0"/>
    <xf numFmtId="0" fontId="38" fillId="42" borderId="0" applyNumberFormat="0" applyBorder="0" applyAlignment="0" applyProtection="0">
      <alignment vertical="center"/>
    </xf>
    <xf numFmtId="0" fontId="34" fillId="20" borderId="0" applyNumberFormat="0" applyBorder="0" applyAlignment="0" applyProtection="0"/>
    <xf numFmtId="0" fontId="50" fillId="19" borderId="16" applyNumberFormat="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11" fillId="28" borderId="0" applyNumberFormat="0" applyBorder="0" applyAlignment="0" applyProtection="0">
      <alignment vertical="center"/>
    </xf>
    <xf numFmtId="0" fontId="42" fillId="19" borderId="10" applyNumberFormat="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6" borderId="0" applyNumberFormat="0" applyBorder="0" applyAlignment="0" applyProtection="0">
      <alignment vertical="center"/>
    </xf>
    <xf numFmtId="0" fontId="46" fillId="25" borderId="13" applyNumberFormat="0" applyAlignment="0" applyProtection="0">
      <alignment vertical="center"/>
    </xf>
    <xf numFmtId="0" fontId="38" fillId="14"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4" fillId="22" borderId="0" applyNumberFormat="0" applyBorder="0" applyAlignment="0" applyProtection="0"/>
    <xf numFmtId="0" fontId="11" fillId="30" borderId="0" applyNumberFormat="0" applyBorder="0" applyAlignment="0" applyProtection="0">
      <alignment vertical="center"/>
    </xf>
    <xf numFmtId="0" fontId="39" fillId="51"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11" fillId="28" borderId="0" applyNumberFormat="0" applyBorder="0" applyAlignment="0" applyProtection="0">
      <alignment vertical="center"/>
    </xf>
    <xf numFmtId="0" fontId="32" fillId="2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7" fillId="0" borderId="19" applyNumberFormat="0" applyFill="0" applyAlignment="0" applyProtection="0">
      <alignment vertical="center"/>
    </xf>
    <xf numFmtId="0" fontId="11" fillId="0" borderId="0">
      <alignment vertical="center"/>
    </xf>
    <xf numFmtId="0" fontId="59" fillId="54" borderId="0" applyNumberFormat="0" applyBorder="0" applyAlignment="0" applyProtection="0"/>
    <xf numFmtId="0" fontId="0" fillId="0" borderId="0"/>
    <xf numFmtId="0" fontId="0" fillId="0" borderId="0" applyNumberFormat="0" applyFont="0" applyFill="0" applyBorder="0" applyAlignment="0" applyProtection="0"/>
    <xf numFmtId="0" fontId="11" fillId="12" borderId="0" applyNumberFormat="0" applyBorder="0" applyAlignment="0" applyProtection="0">
      <alignment vertical="center"/>
    </xf>
    <xf numFmtId="0" fontId="35" fillId="55" borderId="0" applyNumberFormat="0" applyBorder="0" applyAlignment="0" applyProtection="0">
      <alignment vertical="center"/>
    </xf>
    <xf numFmtId="0" fontId="28" fillId="0" borderId="14" applyNumberFormat="0" applyFill="0" applyAlignment="0" applyProtection="0">
      <alignment vertical="center"/>
    </xf>
    <xf numFmtId="0" fontId="0"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55" fillId="33" borderId="0" applyNumberFormat="0" applyBorder="0" applyAlignment="0" applyProtection="0">
      <alignment vertical="center"/>
    </xf>
    <xf numFmtId="0" fontId="0" fillId="0" borderId="0" applyNumberFormat="0" applyFont="0" applyFill="0" applyBorder="0" applyAlignment="0" applyProtection="0"/>
    <xf numFmtId="0" fontId="35" fillId="56" borderId="0" applyNumberFormat="0" applyBorder="0" applyAlignment="0" applyProtection="0">
      <alignment vertical="center"/>
    </xf>
    <xf numFmtId="0" fontId="64" fillId="5" borderId="0" applyNumberFormat="0" applyBorder="0" applyAlignment="0" applyProtection="0">
      <alignment vertical="center"/>
    </xf>
    <xf numFmtId="0" fontId="11" fillId="14" borderId="0" applyNumberFormat="0" applyBorder="0" applyAlignment="0" applyProtection="0">
      <alignment vertical="center"/>
    </xf>
    <xf numFmtId="0" fontId="11" fillId="58" borderId="0" applyNumberFormat="0" applyBorder="0" applyAlignment="0" applyProtection="0">
      <alignment vertical="center"/>
    </xf>
    <xf numFmtId="0" fontId="29" fillId="4" borderId="0" applyNumberFormat="0" applyBorder="0" applyAlignment="0" applyProtection="0">
      <alignment vertical="center"/>
    </xf>
    <xf numFmtId="0" fontId="0" fillId="0" borderId="0" applyNumberFormat="0" applyFont="0" applyFill="0" applyBorder="0" applyAlignment="0" applyProtection="0"/>
    <xf numFmtId="0" fontId="31" fillId="5" borderId="0" applyNumberFormat="0" applyBorder="0" applyAlignment="0" applyProtection="0">
      <alignment vertical="center"/>
    </xf>
    <xf numFmtId="0" fontId="35" fillId="59" borderId="0" applyNumberFormat="0" applyBorder="0" applyAlignment="0" applyProtection="0">
      <alignment vertical="center"/>
    </xf>
    <xf numFmtId="0" fontId="11" fillId="30" borderId="0" applyNumberFormat="0" applyBorder="0" applyAlignment="0" applyProtection="0">
      <alignment vertical="center"/>
    </xf>
    <xf numFmtId="0" fontId="39" fillId="47" borderId="0" applyNumberFormat="0" applyBorder="0" applyAlignment="0" applyProtection="0">
      <alignment vertical="center"/>
    </xf>
    <xf numFmtId="0" fontId="0" fillId="0" borderId="0"/>
    <xf numFmtId="0" fontId="0" fillId="0" borderId="0"/>
    <xf numFmtId="0" fontId="35" fillId="21" borderId="0" applyNumberFormat="0" applyBorder="0" applyAlignment="0" applyProtection="0">
      <alignment vertical="center"/>
    </xf>
    <xf numFmtId="0" fontId="35" fillId="2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9" fillId="18" borderId="0" applyNumberFormat="0" applyBorder="0" applyAlignment="0" applyProtection="0">
      <alignment vertical="center"/>
    </xf>
    <xf numFmtId="9" fontId="0" fillId="0" borderId="0" applyFont="0" applyFill="0" applyBorder="0" applyAlignment="0" applyProtection="0">
      <alignment vertical="center"/>
    </xf>
    <xf numFmtId="0" fontId="39" fillId="24" borderId="0" applyNumberFormat="0" applyBorder="0" applyAlignment="0" applyProtection="0">
      <alignment vertical="center"/>
    </xf>
    <xf numFmtId="0" fontId="11" fillId="0" borderId="0">
      <alignment vertical="center"/>
    </xf>
    <xf numFmtId="0" fontId="21" fillId="0" borderId="0"/>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39" fillId="38" borderId="0" applyNumberFormat="0" applyBorder="0" applyAlignment="0" applyProtection="0">
      <alignment vertical="center"/>
    </xf>
    <xf numFmtId="9" fontId="0" fillId="0" borderId="0" applyFont="0" applyFill="0" applyBorder="0" applyAlignment="0" applyProtection="0">
      <alignment vertical="center"/>
    </xf>
    <xf numFmtId="0" fontId="39" fillId="39" borderId="0" applyNumberFormat="0" applyBorder="0" applyAlignment="0" applyProtection="0">
      <alignment vertical="center"/>
    </xf>
    <xf numFmtId="0" fontId="0" fillId="0" borderId="0"/>
    <xf numFmtId="0" fontId="0"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2" fillId="40"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2" fillId="41" borderId="0" applyNumberFormat="0" applyBorder="0" applyAlignment="0" applyProtection="0">
      <alignment vertical="center"/>
    </xf>
    <xf numFmtId="0" fontId="38" fillId="14" borderId="0" applyNumberFormat="0" applyBorder="0" applyAlignment="0" applyProtection="0">
      <alignment vertical="center"/>
    </xf>
    <xf numFmtId="0" fontId="39" fillId="43" borderId="0" applyNumberFormat="0" applyBorder="0" applyAlignment="0" applyProtection="0">
      <alignment vertical="center"/>
    </xf>
    <xf numFmtId="0" fontId="39" fillId="44"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2" fillId="46" borderId="0" applyNumberFormat="0" applyBorder="0" applyAlignment="0" applyProtection="0">
      <alignment vertical="center"/>
    </xf>
    <xf numFmtId="0" fontId="13"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4" fillId="5" borderId="0" applyNumberFormat="0" applyBorder="0" applyAlignment="0" applyProtection="0">
      <alignment vertical="center"/>
    </xf>
    <xf numFmtId="9" fontId="0" fillId="0" borderId="0" applyFont="0" applyFill="0" applyBorder="0" applyAlignment="0" applyProtection="0">
      <alignment vertical="center"/>
    </xf>
    <xf numFmtId="0" fontId="35" fillId="12" borderId="0" applyNumberFormat="0" applyBorder="0" applyAlignment="0" applyProtection="0">
      <alignment vertical="center"/>
    </xf>
    <xf numFmtId="0" fontId="35" fillId="23" borderId="0" applyNumberFormat="0" applyBorder="0" applyAlignment="0" applyProtection="0">
      <alignment vertical="center"/>
    </xf>
    <xf numFmtId="0" fontId="39" fillId="48"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65" fillId="5" borderId="0" applyNumberFormat="0" applyBorder="0" applyAlignment="0" applyProtection="0">
      <alignment vertical="center"/>
    </xf>
    <xf numFmtId="0" fontId="30" fillId="6" borderId="0" applyNumberFormat="0" applyBorder="0" applyAlignment="0" applyProtection="0">
      <alignment vertical="center"/>
    </xf>
    <xf numFmtId="0" fontId="32" fillId="49" borderId="0" applyNumberFormat="0" applyBorder="0" applyAlignment="0" applyProtection="0">
      <alignment vertical="center"/>
    </xf>
    <xf numFmtId="0" fontId="0" fillId="0" borderId="0"/>
    <xf numFmtId="0" fontId="32" fillId="50"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64" fillId="5" borderId="0" applyNumberFormat="0" applyBorder="0" applyAlignment="0" applyProtection="0">
      <alignment vertical="center"/>
    </xf>
    <xf numFmtId="0" fontId="30" fillId="5" borderId="0" applyNumberFormat="0" applyBorder="0" applyAlignment="0" applyProtection="0">
      <alignment vertical="center"/>
    </xf>
    <xf numFmtId="0" fontId="11" fillId="14" borderId="0" applyNumberFormat="0" applyBorder="0" applyAlignment="0" applyProtection="0">
      <alignment vertical="center"/>
    </xf>
    <xf numFmtId="0" fontId="39" fillId="52"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11" fillId="21" borderId="0" applyNumberFormat="0" applyBorder="0" applyAlignment="0" applyProtection="0">
      <alignment vertical="center"/>
    </xf>
    <xf numFmtId="0" fontId="32" fillId="53" borderId="0" applyNumberFormat="0" applyBorder="0" applyAlignment="0" applyProtection="0">
      <alignment vertical="center"/>
    </xf>
    <xf numFmtId="0" fontId="0" fillId="0" borderId="0" applyNumberFormat="0" applyFont="0" applyFill="0" applyBorder="0" applyAlignment="0" applyProtection="0"/>
    <xf numFmtId="0" fontId="30" fillId="6" borderId="0" applyNumberFormat="0" applyBorder="0" applyAlignment="0" applyProtection="0">
      <alignment vertical="center"/>
    </xf>
    <xf numFmtId="0" fontId="35" fillId="10" borderId="0" applyNumberFormat="0" applyBorder="0" applyAlignment="0" applyProtection="0">
      <alignment vertical="center"/>
    </xf>
    <xf numFmtId="0" fontId="0" fillId="0" borderId="0"/>
    <xf numFmtId="0" fontId="59" fillId="54"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5" borderId="0" applyNumberFormat="0" applyBorder="0" applyAlignment="0" applyProtection="0">
      <alignment vertical="center"/>
    </xf>
    <xf numFmtId="0" fontId="30" fillId="5" borderId="0" applyNumberFormat="0" applyBorder="0" applyAlignment="0" applyProtection="0">
      <alignment vertical="center"/>
    </xf>
    <xf numFmtId="0" fontId="62" fillId="0" borderId="0"/>
    <xf numFmtId="0" fontId="59" fillId="5" borderId="0" applyNumberFormat="0" applyBorder="0" applyAlignment="0" applyProtection="0"/>
    <xf numFmtId="0" fontId="22" fillId="0" borderId="0"/>
    <xf numFmtId="0" fontId="62" fillId="0" borderId="0"/>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0" fillId="0" borderId="0" applyNumberFormat="0" applyFont="0" applyFill="0" applyBorder="0" applyAlignment="0" applyProtection="0"/>
    <xf numFmtId="0" fontId="38" fillId="14" borderId="0" applyNumberFormat="0" applyBorder="0" applyAlignment="0" applyProtection="0">
      <alignment vertical="center"/>
    </xf>
    <xf numFmtId="0" fontId="62" fillId="0" borderId="0"/>
    <xf numFmtId="0" fontId="0" fillId="0" borderId="0"/>
    <xf numFmtId="0" fontId="0" fillId="0" borderId="0" applyNumberFormat="0" applyFont="0" applyFill="0" applyBorder="0" applyAlignment="0" applyProtection="0"/>
    <xf numFmtId="0" fontId="64" fillId="5" borderId="0" applyNumberFormat="0" applyBorder="0" applyAlignment="0" applyProtection="0">
      <alignment vertical="center"/>
    </xf>
    <xf numFmtId="0" fontId="30" fillId="6" borderId="0" applyNumberFormat="0" applyBorder="0" applyAlignment="0" applyProtection="0">
      <alignment vertical="center"/>
    </xf>
    <xf numFmtId="0" fontId="34" fillId="17" borderId="0" applyNumberFormat="0" applyBorder="0" applyAlignment="0" applyProtection="0"/>
    <xf numFmtId="0" fontId="11" fillId="60" borderId="0" applyNumberFormat="0" applyBorder="0" applyAlignment="0" applyProtection="0">
      <alignment vertical="center"/>
    </xf>
    <xf numFmtId="0" fontId="17" fillId="16" borderId="0" applyNumberFormat="0" applyBorder="0" applyAlignment="0" applyProtection="0"/>
    <xf numFmtId="0" fontId="0" fillId="0" borderId="0"/>
    <xf numFmtId="0" fontId="11" fillId="60" borderId="0" applyNumberFormat="0" applyBorder="0" applyAlignment="0" applyProtection="0">
      <alignment vertical="center"/>
    </xf>
    <xf numFmtId="0" fontId="11" fillId="3" borderId="0" applyNumberFormat="0" applyBorder="0" applyAlignment="0" applyProtection="0">
      <alignment vertical="center"/>
    </xf>
    <xf numFmtId="0" fontId="17" fillId="16" borderId="0" applyNumberFormat="0" applyBorder="0" applyAlignment="0" applyProtection="0"/>
    <xf numFmtId="0" fontId="62" fillId="0" borderId="0"/>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34" fillId="17" borderId="0" applyNumberFormat="0" applyBorder="0" applyAlignment="0" applyProtection="0"/>
    <xf numFmtId="0" fontId="11" fillId="60" borderId="0" applyNumberFormat="0" applyBorder="0" applyAlignment="0" applyProtection="0">
      <alignment vertical="center"/>
    </xf>
    <xf numFmtId="0" fontId="17" fillId="16" borderId="0" applyNumberFormat="0" applyBorder="0" applyAlignment="0" applyProtection="0"/>
    <xf numFmtId="0" fontId="11" fillId="61" borderId="0" applyNumberFormat="0" applyBorder="0" applyAlignment="0" applyProtection="0">
      <alignment vertical="center"/>
    </xf>
    <xf numFmtId="0" fontId="37" fillId="12" borderId="12" applyNumberFormat="0" applyAlignment="0" applyProtection="0">
      <alignment vertical="center"/>
    </xf>
    <xf numFmtId="0" fontId="62" fillId="0" borderId="0"/>
    <xf numFmtId="0" fontId="0" fillId="0" borderId="0"/>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17" fillId="62" borderId="0" applyNumberFormat="0" applyBorder="0" applyAlignment="0" applyProtection="0"/>
    <xf numFmtId="0" fontId="30" fillId="5" borderId="0" applyNumberFormat="0" applyBorder="0" applyAlignment="0" applyProtection="0">
      <alignment vertical="center"/>
    </xf>
    <xf numFmtId="0" fontId="62" fillId="0" borderId="0"/>
    <xf numFmtId="0" fontId="30" fillId="5" borderId="0" applyNumberFormat="0" applyBorder="0" applyAlignment="0" applyProtection="0">
      <alignment vertical="center"/>
    </xf>
    <xf numFmtId="0" fontId="62" fillId="0" borderId="0"/>
    <xf numFmtId="0" fontId="38" fillId="14" borderId="0" applyNumberFormat="0" applyBorder="0" applyAlignment="0" applyProtection="0">
      <alignment vertical="center"/>
    </xf>
    <xf numFmtId="0" fontId="0" fillId="0" borderId="0"/>
    <xf numFmtId="0" fontId="0" fillId="0" borderId="0"/>
    <xf numFmtId="0" fontId="35" fillId="61"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2" fillId="0" borderId="0"/>
    <xf numFmtId="0" fontId="0" fillId="0" borderId="0"/>
    <xf numFmtId="0" fontId="11" fillId="60" borderId="0" applyNumberFormat="0" applyBorder="0" applyAlignment="0" applyProtection="0">
      <alignment vertical="center"/>
    </xf>
    <xf numFmtId="0" fontId="17" fillId="16" borderId="0" applyNumberFormat="0" applyBorder="0" applyAlignment="0" applyProtection="0"/>
    <xf numFmtId="0" fontId="38" fillId="14"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64" fillId="5" borderId="0" applyNumberFormat="0" applyBorder="0" applyAlignment="0" applyProtection="0">
      <alignment vertical="center"/>
    </xf>
    <xf numFmtId="0" fontId="30" fillId="6" borderId="0" applyNumberFormat="0" applyBorder="0" applyAlignment="0" applyProtection="0">
      <alignment vertical="center"/>
    </xf>
    <xf numFmtId="0" fontId="34" fillId="17" borderId="0" applyNumberFormat="0" applyBorder="0" applyAlignment="0" applyProtection="0"/>
    <xf numFmtId="0" fontId="11" fillId="60" borderId="0" applyNumberFormat="0" applyBorder="0" applyAlignment="0" applyProtection="0">
      <alignment vertical="center"/>
    </xf>
    <xf numFmtId="0" fontId="17" fillId="16" borderId="0" applyNumberFormat="0" applyBorder="0" applyAlignment="0" applyProtection="0"/>
    <xf numFmtId="0" fontId="0" fillId="0" borderId="0"/>
    <xf numFmtId="0" fontId="30" fillId="6" borderId="0" applyNumberFormat="0" applyBorder="0" applyAlignment="0" applyProtection="0">
      <alignment vertical="center"/>
    </xf>
    <xf numFmtId="0" fontId="34" fillId="17" borderId="0" applyNumberFormat="0" applyBorder="0" applyAlignment="0" applyProtection="0"/>
    <xf numFmtId="0" fontId="11" fillId="60" borderId="0" applyNumberFormat="0" applyBorder="0" applyAlignment="0" applyProtection="0">
      <alignment vertical="center"/>
    </xf>
    <xf numFmtId="0" fontId="17" fillId="16" borderId="0" applyNumberFormat="0" applyBorder="0" applyAlignment="0" applyProtection="0"/>
    <xf numFmtId="0" fontId="0" fillId="0" borderId="0"/>
    <xf numFmtId="0" fontId="30" fillId="6" borderId="0" applyNumberFormat="0" applyBorder="0" applyAlignment="0" applyProtection="0">
      <alignment vertical="center"/>
    </xf>
    <xf numFmtId="0" fontId="11" fillId="61"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4" fillId="17" borderId="0" applyNumberFormat="0" applyBorder="0" applyAlignment="0" applyProtection="0"/>
    <xf numFmtId="0" fontId="11" fillId="60" borderId="0" applyNumberFormat="0" applyBorder="0" applyAlignment="0" applyProtection="0">
      <alignment vertical="center"/>
    </xf>
    <xf numFmtId="0" fontId="17" fillId="16" borderId="0" applyNumberFormat="0" applyBorder="0" applyAlignment="0" applyProtection="0"/>
    <xf numFmtId="0" fontId="0" fillId="0" borderId="0" applyNumberFormat="0" applyFont="0" applyFill="0" applyBorder="0" applyAlignment="0" applyProtection="0"/>
    <xf numFmtId="0" fontId="30" fillId="6" borderId="0" applyNumberFormat="0" applyBorder="0" applyAlignment="0" applyProtection="0">
      <alignment vertical="center"/>
    </xf>
    <xf numFmtId="0" fontId="11" fillId="64"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11" fillId="30"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31" fillId="5" borderId="0" applyNumberFormat="0" applyBorder="0" applyAlignment="0" applyProtection="0">
      <alignment vertical="center"/>
    </xf>
    <xf numFmtId="0" fontId="11" fillId="60" borderId="0" applyNumberFormat="0" applyBorder="0" applyAlignment="0" applyProtection="0">
      <alignment vertical="center"/>
    </xf>
    <xf numFmtId="0" fontId="11" fillId="3" borderId="0" applyNumberFormat="0" applyBorder="0" applyAlignment="0" applyProtection="0">
      <alignment vertical="center"/>
    </xf>
    <xf numFmtId="0" fontId="17" fillId="16"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60" borderId="0" applyNumberFormat="0" applyBorder="0" applyAlignment="0" applyProtection="0">
      <alignment vertical="center"/>
    </xf>
    <xf numFmtId="0" fontId="11" fillId="3" borderId="0" applyNumberFormat="0" applyBorder="0" applyAlignment="0" applyProtection="0">
      <alignment vertical="center"/>
    </xf>
    <xf numFmtId="0" fontId="17" fillId="16" borderId="0" applyNumberFormat="0" applyBorder="0" applyAlignment="0" applyProtection="0"/>
    <xf numFmtId="0" fontId="0" fillId="0" borderId="0"/>
    <xf numFmtId="0" fontId="11" fillId="60" borderId="0" applyNumberFormat="0" applyBorder="0" applyAlignment="0" applyProtection="0">
      <alignment vertical="center"/>
    </xf>
    <xf numFmtId="0" fontId="11" fillId="3" borderId="0" applyNumberFormat="0" applyBorder="0" applyAlignment="0" applyProtection="0">
      <alignment vertical="center"/>
    </xf>
    <xf numFmtId="0" fontId="17" fillId="16" borderId="0" applyNumberFormat="0" applyBorder="0" applyAlignment="0" applyProtection="0"/>
    <xf numFmtId="0" fontId="0" fillId="0" borderId="0"/>
    <xf numFmtId="0" fontId="0" fillId="0" borderId="0"/>
    <xf numFmtId="0" fontId="0" fillId="0" borderId="0"/>
    <xf numFmtId="0" fontId="30" fillId="5" borderId="0" applyNumberFormat="0" applyBorder="0" applyAlignment="0" applyProtection="0">
      <alignment vertical="center"/>
    </xf>
    <xf numFmtId="0" fontId="11" fillId="60" borderId="0" applyNumberFormat="0" applyBorder="0" applyAlignment="0" applyProtection="0">
      <alignment vertical="center"/>
    </xf>
    <xf numFmtId="0" fontId="11" fillId="3" borderId="0" applyNumberFormat="0" applyBorder="0" applyAlignment="0" applyProtection="0">
      <alignment vertical="center"/>
    </xf>
    <xf numFmtId="0" fontId="17" fillId="16" borderId="0" applyNumberFormat="0" applyBorder="0" applyAlignment="0" applyProtection="0"/>
    <xf numFmtId="0" fontId="0" fillId="0" borderId="0"/>
    <xf numFmtId="0" fontId="11" fillId="60" borderId="0" applyNumberFormat="0" applyBorder="0" applyAlignment="0" applyProtection="0">
      <alignment vertical="center"/>
    </xf>
    <xf numFmtId="0" fontId="11" fillId="3" borderId="0" applyNumberFormat="0" applyBorder="0" applyAlignment="0" applyProtection="0">
      <alignment vertical="center"/>
    </xf>
    <xf numFmtId="0" fontId="35" fillId="10" borderId="0" applyNumberFormat="0" applyBorder="0" applyAlignment="0" applyProtection="0">
      <alignment vertical="center"/>
    </xf>
    <xf numFmtId="0" fontId="17" fillId="16" borderId="0" applyNumberFormat="0" applyBorder="0" applyAlignment="0" applyProtection="0"/>
    <xf numFmtId="0" fontId="0" fillId="0" borderId="0"/>
    <xf numFmtId="0" fontId="0" fillId="0" borderId="0"/>
    <xf numFmtId="0" fontId="11" fillId="60" borderId="0" applyNumberFormat="0" applyBorder="0" applyAlignment="0" applyProtection="0">
      <alignment vertical="center"/>
    </xf>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11" fillId="60" borderId="0" applyNumberFormat="0" applyBorder="0" applyAlignment="0" applyProtection="0">
      <alignment vertical="center"/>
    </xf>
    <xf numFmtId="0" fontId="17" fillId="16" borderId="0" applyNumberFormat="0" applyBorder="0" applyAlignment="0" applyProtection="0"/>
    <xf numFmtId="0" fontId="0" fillId="0" borderId="0"/>
    <xf numFmtId="0" fontId="31" fillId="6" borderId="0" applyNumberFormat="0" applyBorder="0" applyAlignment="0" applyProtection="0">
      <alignment vertical="center"/>
    </xf>
    <xf numFmtId="0" fontId="11" fillId="61" borderId="0" applyNumberFormat="0" applyBorder="0" applyAlignment="0" applyProtection="0">
      <alignment vertical="center"/>
    </xf>
    <xf numFmtId="0" fontId="35" fillId="61"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1" fillId="5" borderId="0" applyNumberFormat="0" applyBorder="0" applyAlignment="0" applyProtection="0">
      <alignment vertical="center"/>
    </xf>
    <xf numFmtId="0" fontId="35" fillId="56"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0" fillId="0" borderId="0"/>
    <xf numFmtId="0" fontId="11" fillId="5" borderId="0" applyNumberFormat="0" applyBorder="0" applyAlignment="0" applyProtection="0">
      <alignment vertical="center"/>
    </xf>
    <xf numFmtId="0" fontId="30" fillId="6"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0" fillId="0" borderId="0"/>
    <xf numFmtId="0" fontId="35" fillId="21" borderId="0" applyNumberFormat="0" applyBorder="0" applyAlignment="0" applyProtection="0">
      <alignment vertical="center"/>
    </xf>
    <xf numFmtId="0" fontId="38" fillId="42" borderId="0" applyNumberFormat="0" applyBorder="0" applyAlignment="0" applyProtection="0">
      <alignment vertical="center"/>
    </xf>
    <xf numFmtId="0" fontId="0" fillId="0" borderId="0"/>
    <xf numFmtId="0" fontId="21" fillId="0" borderId="0"/>
    <xf numFmtId="0" fontId="0" fillId="0" borderId="0">
      <alignment vertical="center"/>
    </xf>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11"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59" fillId="54" borderId="0" applyNumberFormat="0" applyBorder="0" applyAlignment="0" applyProtection="0"/>
    <xf numFmtId="0" fontId="30" fillId="6"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11" fillId="21" borderId="0" applyNumberFormat="0" applyBorder="0" applyAlignment="0" applyProtection="0">
      <alignment vertical="center"/>
    </xf>
    <xf numFmtId="0" fontId="30" fillId="5"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35" fillId="10" borderId="0" applyNumberFormat="0" applyBorder="0" applyAlignment="0" applyProtection="0">
      <alignment vertical="center"/>
    </xf>
    <xf numFmtId="0" fontId="0" fillId="0" borderId="0"/>
    <xf numFmtId="0" fontId="0" fillId="0" borderId="0"/>
    <xf numFmtId="0" fontId="0" fillId="0" borderId="0"/>
    <xf numFmtId="0" fontId="11" fillId="5" borderId="0" applyNumberFormat="0" applyBorder="0" applyAlignment="0" applyProtection="0">
      <alignment vertical="center"/>
    </xf>
    <xf numFmtId="0" fontId="11" fillId="61"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1" fillId="6" borderId="0" applyNumberFormat="0" applyBorder="0" applyAlignment="0" applyProtection="0">
      <alignment vertical="center"/>
    </xf>
    <xf numFmtId="0" fontId="30" fillId="5" borderId="0" applyNumberFormat="0" applyBorder="0" applyAlignment="0" applyProtection="0">
      <alignment vertical="center"/>
    </xf>
    <xf numFmtId="0" fontId="11" fillId="5" borderId="0" applyNumberFormat="0" applyBorder="0" applyAlignment="0" applyProtection="0">
      <alignment vertical="center"/>
    </xf>
    <xf numFmtId="0" fontId="31" fillId="6" borderId="0" applyNumberFormat="0" applyBorder="0" applyAlignment="0" applyProtection="0">
      <alignment vertical="center"/>
    </xf>
    <xf numFmtId="0" fontId="35" fillId="64" borderId="0" applyNumberFormat="0" applyBorder="0" applyAlignment="0" applyProtection="0">
      <alignment vertical="center"/>
    </xf>
    <xf numFmtId="0" fontId="0" fillId="0" borderId="0"/>
    <xf numFmtId="0" fontId="11" fillId="14" borderId="0" applyNumberFormat="0" applyBorder="0" applyAlignment="0" applyProtection="0">
      <alignment vertical="center"/>
    </xf>
    <xf numFmtId="0" fontId="0" fillId="0" borderId="0"/>
    <xf numFmtId="0" fontId="0" fillId="0" borderId="0">
      <alignment vertical="center"/>
    </xf>
    <xf numFmtId="0" fontId="30" fillId="5" borderId="0" applyNumberFormat="0" applyBorder="0" applyAlignment="0" applyProtection="0">
      <alignment vertical="center"/>
    </xf>
    <xf numFmtId="0" fontId="11" fillId="30" borderId="0" applyNumberFormat="0" applyBorder="0" applyAlignment="0" applyProtection="0">
      <alignment vertical="center"/>
    </xf>
    <xf numFmtId="0" fontId="0" fillId="0" borderId="0" applyNumberFormat="0" applyFont="0" applyFill="0" applyBorder="0" applyAlignment="0" applyProtection="0"/>
    <xf numFmtId="0" fontId="64" fillId="5" borderId="0" applyNumberFormat="0" applyBorder="0" applyAlignment="0" applyProtection="0">
      <alignment vertical="center"/>
    </xf>
    <xf numFmtId="0" fontId="30" fillId="5" borderId="0" applyNumberFormat="0" applyBorder="0" applyAlignment="0" applyProtection="0">
      <alignment vertical="center"/>
    </xf>
    <xf numFmtId="9" fontId="11" fillId="0" borderId="0" applyFont="0" applyFill="0" applyBorder="0" applyAlignment="0" applyProtection="0">
      <alignment vertical="center"/>
    </xf>
    <xf numFmtId="0" fontId="11" fillId="14" borderId="0" applyNumberFormat="0" applyBorder="0" applyAlignment="0" applyProtection="0">
      <alignment vertical="center"/>
    </xf>
    <xf numFmtId="0" fontId="0" fillId="0" borderId="0"/>
    <xf numFmtId="0" fontId="66" fillId="0" borderId="0">
      <alignment vertical="center"/>
    </xf>
    <xf numFmtId="0" fontId="66" fillId="0" borderId="0">
      <alignment vertical="center"/>
    </xf>
    <xf numFmtId="0" fontId="0" fillId="0" borderId="0"/>
    <xf numFmtId="0" fontId="30" fillId="5" borderId="0" applyNumberFormat="0" applyBorder="0" applyAlignment="0" applyProtection="0">
      <alignment vertical="center"/>
    </xf>
    <xf numFmtId="0" fontId="11" fillId="14" borderId="0" applyNumberFormat="0" applyBorder="0" applyAlignment="0" applyProtection="0">
      <alignment vertical="center"/>
    </xf>
    <xf numFmtId="0" fontId="0" fillId="0" borderId="0" applyNumberFormat="0" applyFont="0" applyFill="0" applyBorder="0" applyAlignment="0" applyProtection="0"/>
    <xf numFmtId="0" fontId="11" fillId="61" borderId="0" applyNumberFormat="0" applyBorder="0" applyAlignment="0" applyProtection="0">
      <alignment vertical="center"/>
    </xf>
    <xf numFmtId="0" fontId="30" fillId="5" borderId="0" applyNumberFormat="0" applyBorder="0" applyAlignment="0" applyProtection="0">
      <alignment vertical="center"/>
    </xf>
    <xf numFmtId="0" fontId="11" fillId="14" borderId="0" applyNumberFormat="0" applyBorder="0" applyAlignment="0" applyProtection="0">
      <alignment vertical="center"/>
    </xf>
    <xf numFmtId="0" fontId="68" fillId="0" borderId="22" applyNumberFormat="0" applyFill="0" applyAlignment="0" applyProtection="0">
      <alignment vertical="center"/>
    </xf>
    <xf numFmtId="0" fontId="35" fillId="63" borderId="0" applyNumberFormat="0" applyBorder="0" applyAlignment="0" applyProtection="0">
      <alignment vertical="center"/>
    </xf>
    <xf numFmtId="0" fontId="11" fillId="14" borderId="0" applyNumberFormat="0" applyBorder="0" applyAlignment="0" applyProtection="0">
      <alignment vertical="center"/>
    </xf>
    <xf numFmtId="0" fontId="35" fillId="10" borderId="0" applyNumberFormat="0" applyBorder="0" applyAlignment="0" applyProtection="0">
      <alignment vertical="center"/>
    </xf>
    <xf numFmtId="0" fontId="35" fillId="59" borderId="0" applyNumberFormat="0" applyBorder="0" applyAlignment="0" applyProtection="0">
      <alignment vertical="center"/>
    </xf>
    <xf numFmtId="0" fontId="30" fillId="5" borderId="0" applyNumberFormat="0" applyBorder="0" applyAlignment="0" applyProtection="0">
      <alignment vertical="center"/>
    </xf>
    <xf numFmtId="0" fontId="11" fillId="14" borderId="0" applyNumberFormat="0" applyBorder="0" applyAlignment="0" applyProtection="0">
      <alignment vertical="center"/>
    </xf>
    <xf numFmtId="0" fontId="11" fillId="58" borderId="0" applyNumberFormat="0" applyBorder="0" applyAlignment="0" applyProtection="0">
      <alignment vertical="center"/>
    </xf>
    <xf numFmtId="0" fontId="35" fillId="59" borderId="0" applyNumberFormat="0" applyBorder="0" applyAlignment="0" applyProtection="0">
      <alignment vertical="center"/>
    </xf>
    <xf numFmtId="0" fontId="67" fillId="14" borderId="0" applyNumberFormat="0" applyBorder="0" applyAlignment="0" applyProtection="0">
      <alignment vertical="center"/>
    </xf>
    <xf numFmtId="0" fontId="0" fillId="0" borderId="0"/>
    <xf numFmtId="0" fontId="31" fillId="5" borderId="0" applyNumberFormat="0" applyBorder="0" applyAlignment="0" applyProtection="0">
      <alignment vertical="center"/>
    </xf>
    <xf numFmtId="0" fontId="30" fillId="6" borderId="0" applyNumberFormat="0" applyBorder="0" applyAlignment="0" applyProtection="0">
      <alignment vertical="center"/>
    </xf>
    <xf numFmtId="0" fontId="11" fillId="14" borderId="0" applyNumberFormat="0" applyBorder="0" applyAlignment="0" applyProtection="0">
      <alignment vertical="center"/>
    </xf>
    <xf numFmtId="0" fontId="11" fillId="58" borderId="0" applyNumberFormat="0" applyBorder="0" applyAlignment="0" applyProtection="0">
      <alignment vertical="center"/>
    </xf>
    <xf numFmtId="0" fontId="35" fillId="23" borderId="0" applyNumberFormat="0" applyBorder="0" applyAlignment="0" applyProtection="0">
      <alignment vertical="center"/>
    </xf>
    <xf numFmtId="0" fontId="59" fillId="54" borderId="0" applyNumberFormat="0" applyBorder="0" applyAlignment="0" applyProtection="0"/>
    <xf numFmtId="0" fontId="11" fillId="14" borderId="0" applyNumberFormat="0" applyBorder="0" applyAlignment="0" applyProtection="0">
      <alignment vertical="center"/>
    </xf>
    <xf numFmtId="0" fontId="11" fillId="58" borderId="0" applyNumberFormat="0" applyBorder="0" applyAlignment="0" applyProtection="0">
      <alignment vertical="center"/>
    </xf>
    <xf numFmtId="0" fontId="11" fillId="14" borderId="0" applyNumberFormat="0" applyBorder="0" applyAlignment="0" applyProtection="0">
      <alignment vertical="center"/>
    </xf>
    <xf numFmtId="0" fontId="11" fillId="58" borderId="0" applyNumberFormat="0" applyBorder="0" applyAlignment="0" applyProtection="0">
      <alignment vertical="center"/>
    </xf>
    <xf numFmtId="0" fontId="35" fillId="23" borderId="0" applyNumberFormat="0" applyBorder="0" applyAlignment="0" applyProtection="0">
      <alignment vertical="center"/>
    </xf>
    <xf numFmtId="0" fontId="11" fillId="14" borderId="0" applyNumberFormat="0" applyBorder="0" applyAlignment="0" applyProtection="0">
      <alignment vertical="center"/>
    </xf>
    <xf numFmtId="0" fontId="11" fillId="58" borderId="0" applyNumberFormat="0" applyBorder="0" applyAlignment="0" applyProtection="0">
      <alignment vertical="center"/>
    </xf>
    <xf numFmtId="0" fontId="0" fillId="0" borderId="0"/>
    <xf numFmtId="0" fontId="35" fillId="23" borderId="0" applyNumberFormat="0" applyBorder="0" applyAlignment="0" applyProtection="0">
      <alignment vertical="center"/>
    </xf>
    <xf numFmtId="0" fontId="11" fillId="14" borderId="0" applyNumberFormat="0" applyBorder="0" applyAlignment="0" applyProtection="0">
      <alignment vertical="center"/>
    </xf>
    <xf numFmtId="0" fontId="30" fillId="5" borderId="0" applyNumberFormat="0" applyBorder="0" applyAlignment="0" applyProtection="0">
      <alignment vertical="center"/>
    </xf>
    <xf numFmtId="0" fontId="35" fillId="23" borderId="0" applyNumberFormat="0" applyBorder="0" applyAlignment="0" applyProtection="0">
      <alignment vertical="center"/>
    </xf>
    <xf numFmtId="0" fontId="0" fillId="0" borderId="0"/>
    <xf numFmtId="0" fontId="69" fillId="65"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21" fillId="0" borderId="0"/>
    <xf numFmtId="0" fontId="21" fillId="0" borderId="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11" fillId="14" borderId="0" applyNumberFormat="0" applyBorder="0" applyAlignment="0" applyProtection="0">
      <alignment vertical="center"/>
    </xf>
    <xf numFmtId="0" fontId="35" fillId="64" borderId="0" applyNumberFormat="0" applyBorder="0" applyAlignment="0" applyProtection="0">
      <alignment vertical="center"/>
    </xf>
    <xf numFmtId="0" fontId="0" fillId="0" borderId="0" applyNumberFormat="0" applyFont="0" applyFill="0" applyBorder="0" applyAlignment="0" applyProtection="0"/>
    <xf numFmtId="0" fontId="11" fillId="6"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0" fillId="6" borderId="0" applyNumberFormat="0" applyBorder="0" applyAlignment="0" applyProtection="0">
      <alignment vertical="center"/>
    </xf>
    <xf numFmtId="0" fontId="11" fillId="6"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35" fillId="10" borderId="0" applyNumberFormat="0" applyBorder="0" applyAlignment="0" applyProtection="0">
      <alignment vertical="center"/>
    </xf>
    <xf numFmtId="0" fontId="35" fillId="21"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38" fillId="14" borderId="0" applyNumberFormat="0" applyBorder="0" applyAlignment="0" applyProtection="0">
      <alignment vertical="center"/>
    </xf>
    <xf numFmtId="0" fontId="35" fillId="21"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38" fillId="14" borderId="0" applyNumberFormat="0" applyBorder="0" applyAlignment="0" applyProtection="0">
      <alignment vertical="center"/>
    </xf>
    <xf numFmtId="0" fontId="35" fillId="21" borderId="0" applyNumberFormat="0" applyBorder="0" applyAlignment="0" applyProtection="0">
      <alignment vertical="center"/>
    </xf>
    <xf numFmtId="0" fontId="0" fillId="0" borderId="0"/>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35" fillId="59"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5" fillId="21" borderId="0" applyNumberFormat="0" applyBorder="0" applyAlignment="0" applyProtection="0">
      <alignment vertical="center"/>
    </xf>
    <xf numFmtId="0" fontId="0" fillId="0" borderId="0"/>
    <xf numFmtId="0" fontId="11" fillId="6" borderId="0" applyNumberFormat="0" applyBorder="0" applyAlignment="0" applyProtection="0">
      <alignment vertical="center"/>
    </xf>
    <xf numFmtId="0" fontId="35" fillId="59" borderId="0" applyNumberFormat="0" applyBorder="0" applyAlignment="0" applyProtection="0">
      <alignment vertical="center"/>
    </xf>
    <xf numFmtId="0" fontId="35" fillId="21" borderId="0" applyNumberFormat="0" applyBorder="0" applyAlignment="0" applyProtection="0">
      <alignment vertical="center"/>
    </xf>
    <xf numFmtId="0" fontId="0" fillId="0" borderId="0" applyNumberFormat="0" applyFont="0" applyFill="0" applyBorder="0" applyAlignment="0" applyProtection="0"/>
    <xf numFmtId="0" fontId="11" fillId="6" borderId="0" applyNumberFormat="0" applyBorder="0" applyAlignment="0" applyProtection="0">
      <alignment vertical="center"/>
    </xf>
    <xf numFmtId="0" fontId="35" fillId="59" borderId="0" applyNumberFormat="0" applyBorder="0" applyAlignment="0" applyProtection="0">
      <alignment vertical="center"/>
    </xf>
    <xf numFmtId="0" fontId="11" fillId="30" borderId="0" applyNumberFormat="0" applyBorder="0" applyAlignment="0" applyProtection="0">
      <alignment vertical="center"/>
    </xf>
    <xf numFmtId="0" fontId="35" fillId="56" borderId="0" applyNumberFormat="0" applyBorder="0" applyAlignment="0" applyProtection="0">
      <alignment vertical="center"/>
    </xf>
    <xf numFmtId="0" fontId="0" fillId="0" borderId="0"/>
    <xf numFmtId="0" fontId="11" fillId="42" borderId="0" applyNumberFormat="0" applyBorder="0" applyAlignment="0" applyProtection="0">
      <alignment vertical="center"/>
    </xf>
    <xf numFmtId="0" fontId="0" fillId="0" borderId="0"/>
    <xf numFmtId="0" fontId="37" fillId="12" borderId="12" applyNumberFormat="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38" fillId="14" borderId="0" applyNumberFormat="0" applyBorder="0" applyAlignment="0" applyProtection="0">
      <alignment vertical="center"/>
    </xf>
    <xf numFmtId="0" fontId="35" fillId="59" borderId="0" applyNumberFormat="0" applyBorder="0" applyAlignment="0" applyProtection="0">
      <alignment vertical="center"/>
    </xf>
    <xf numFmtId="0" fontId="11" fillId="42" borderId="0" applyNumberFormat="0" applyBorder="0" applyAlignment="0" applyProtection="0">
      <alignment vertical="center"/>
    </xf>
    <xf numFmtId="0" fontId="0" fillId="0" borderId="0"/>
    <xf numFmtId="0" fontId="35" fillId="21" borderId="0" applyNumberFormat="0" applyBorder="0" applyAlignment="0" applyProtection="0">
      <alignment vertical="center"/>
    </xf>
    <xf numFmtId="0" fontId="11" fillId="42" borderId="0" applyNumberFormat="0" applyBorder="0" applyAlignment="0" applyProtection="0">
      <alignment vertical="center"/>
    </xf>
    <xf numFmtId="0" fontId="30" fillId="6" borderId="0" applyNumberFormat="0" applyBorder="0" applyAlignment="0" applyProtection="0">
      <alignment vertical="center"/>
    </xf>
    <xf numFmtId="0" fontId="35" fillId="61" borderId="0" applyNumberFormat="0" applyBorder="0" applyAlignment="0" applyProtection="0">
      <alignment vertical="center"/>
    </xf>
    <xf numFmtId="0" fontId="30" fillId="5"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30" fillId="5" borderId="0" applyNumberFormat="0" applyBorder="0" applyAlignment="0" applyProtection="0">
      <alignment vertical="center"/>
    </xf>
    <xf numFmtId="0" fontId="35" fillId="64"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11" fillId="42" borderId="0" applyNumberFormat="0" applyBorder="0" applyAlignment="0" applyProtection="0">
      <alignment vertical="center"/>
    </xf>
    <xf numFmtId="0" fontId="35" fillId="64" borderId="0" applyNumberFormat="0" applyBorder="0" applyAlignment="0" applyProtection="0">
      <alignment vertical="center"/>
    </xf>
    <xf numFmtId="0" fontId="11" fillId="42" borderId="0" applyNumberFormat="0" applyBorder="0" applyAlignment="0" applyProtection="0">
      <alignment vertical="center"/>
    </xf>
    <xf numFmtId="0" fontId="35" fillId="59" borderId="0" applyNumberFormat="0" applyBorder="0" applyAlignment="0" applyProtection="0">
      <alignment vertical="center"/>
    </xf>
    <xf numFmtId="0" fontId="35" fillId="64" borderId="0" applyNumberFormat="0" applyBorder="0" applyAlignment="0" applyProtection="0">
      <alignment vertical="center"/>
    </xf>
    <xf numFmtId="0" fontId="69" fillId="14" borderId="0" applyNumberFormat="0" applyBorder="0" applyAlignment="0" applyProtection="0">
      <alignment vertical="center"/>
    </xf>
    <xf numFmtId="0" fontId="11" fillId="42" borderId="0" applyNumberFormat="0" applyBorder="0" applyAlignment="0" applyProtection="0">
      <alignment vertical="center"/>
    </xf>
    <xf numFmtId="0" fontId="35" fillId="64" borderId="0" applyNumberFormat="0" applyBorder="0" applyAlignment="0" applyProtection="0">
      <alignment vertical="center"/>
    </xf>
    <xf numFmtId="0" fontId="11" fillId="42"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59" fillId="54" borderId="0" applyNumberFormat="0" applyBorder="0" applyAlignment="0" applyProtection="0"/>
    <xf numFmtId="0" fontId="34" fillId="22" borderId="0" applyNumberFormat="0" applyBorder="0" applyAlignment="0" applyProtection="0"/>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28"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5" fillId="12"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28"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11" fillId="28" borderId="0" applyNumberFormat="0" applyBorder="0" applyAlignment="0" applyProtection="0">
      <alignment vertical="center"/>
    </xf>
    <xf numFmtId="0" fontId="30" fillId="5" borderId="0" applyNumberFormat="0" applyBorder="0" applyAlignment="0" applyProtection="0">
      <alignment vertical="center"/>
    </xf>
    <xf numFmtId="0" fontId="59" fillId="54" borderId="0" applyNumberFormat="0" applyBorder="0" applyAlignment="0" applyProtection="0"/>
    <xf numFmtId="37" fontId="70" fillId="0" borderId="0"/>
    <xf numFmtId="0" fontId="71" fillId="66" borderId="23" applyNumberFormat="0" applyAlignment="0" applyProtection="0">
      <alignment vertical="center"/>
    </xf>
    <xf numFmtId="0" fontId="11" fillId="12" borderId="0" applyNumberFormat="0" applyBorder="0" applyAlignment="0" applyProtection="0">
      <alignment vertical="center"/>
    </xf>
    <xf numFmtId="0" fontId="59" fillId="54" borderId="0" applyNumberFormat="0" applyBorder="0" applyAlignment="0" applyProtection="0"/>
    <xf numFmtId="0" fontId="11" fillId="12" borderId="0" applyNumberFormat="0" applyBorder="0" applyAlignment="0" applyProtection="0">
      <alignment vertical="center"/>
    </xf>
    <xf numFmtId="0" fontId="30" fillId="5" borderId="0" applyNumberFormat="0" applyBorder="0" applyAlignment="0" applyProtection="0">
      <alignment vertical="center"/>
    </xf>
    <xf numFmtId="0" fontId="59" fillId="54" borderId="0" applyNumberFormat="0" applyBorder="0" applyAlignment="0" applyProtection="0"/>
    <xf numFmtId="0" fontId="11" fillId="12" borderId="0" applyNumberFormat="0" applyBorder="0" applyAlignment="0" applyProtection="0">
      <alignment vertical="center"/>
    </xf>
    <xf numFmtId="0" fontId="0" fillId="0" borderId="0" applyNumberFormat="0" applyFont="0" applyFill="0" applyBorder="0" applyAlignment="0" applyProtection="0"/>
    <xf numFmtId="0" fontId="35" fillId="1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11" fillId="12" borderId="0" applyNumberFormat="0" applyBorder="0" applyAlignment="0" applyProtection="0">
      <alignment vertical="center"/>
    </xf>
    <xf numFmtId="0" fontId="35" fillId="1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5" fillId="55" borderId="0" applyNumberFormat="0" applyBorder="0" applyAlignment="0" applyProtection="0">
      <alignment vertical="center"/>
    </xf>
    <xf numFmtId="0" fontId="0" fillId="0" borderId="0"/>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11" fillId="28"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0" fillId="5"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5" fillId="55" borderId="0" applyNumberFormat="0" applyBorder="0" applyAlignment="0" applyProtection="0">
      <alignment vertical="center"/>
    </xf>
    <xf numFmtId="0" fontId="11" fillId="12" borderId="0" applyNumberFormat="0" applyBorder="0" applyAlignment="0" applyProtection="0">
      <alignment vertical="center"/>
    </xf>
    <xf numFmtId="0" fontId="35" fillId="59" borderId="0" applyNumberFormat="0" applyBorder="0" applyAlignment="0" applyProtection="0">
      <alignment vertical="center"/>
    </xf>
    <xf numFmtId="0" fontId="0" fillId="0" borderId="0"/>
    <xf numFmtId="0" fontId="0" fillId="0" borderId="0"/>
    <xf numFmtId="0" fontId="0" fillId="0" borderId="0" applyNumberFormat="0" applyFont="0" applyFill="0" applyBorder="0" applyAlignment="0" applyProtection="0"/>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4" fillId="57" borderId="0" applyNumberFormat="0" applyBorder="0" applyAlignment="0" applyProtection="0"/>
    <xf numFmtId="0" fontId="11" fillId="28"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5" fillId="55"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11" fillId="61"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5" fillId="55" borderId="0" applyNumberFormat="0" applyBorder="0" applyAlignment="0" applyProtection="0">
      <alignment vertical="center"/>
    </xf>
    <xf numFmtId="0" fontId="11" fillId="12" borderId="0" applyNumberFormat="0" applyBorder="0" applyAlignment="0" applyProtection="0">
      <alignment vertical="center"/>
    </xf>
    <xf numFmtId="0" fontId="11" fillId="60" borderId="0" applyNumberFormat="0" applyBorder="0" applyAlignment="0" applyProtection="0">
      <alignment vertical="center"/>
    </xf>
    <xf numFmtId="0" fontId="30" fillId="6" borderId="0" applyNumberFormat="0" applyBorder="0" applyAlignment="0" applyProtection="0">
      <alignment vertical="center"/>
    </xf>
    <xf numFmtId="0" fontId="35" fillId="61" borderId="0" applyNumberFormat="0" applyBorder="0" applyAlignment="0" applyProtection="0">
      <alignment vertical="center"/>
    </xf>
    <xf numFmtId="0" fontId="0" fillId="0" borderId="0" applyNumberFormat="0" applyFont="0" applyFill="0" applyBorder="0" applyAlignment="0" applyProtection="0"/>
    <xf numFmtId="0" fontId="11" fillId="60"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17" fillId="16" borderId="0" applyNumberFormat="0" applyBorder="0" applyAlignment="0" applyProtection="0"/>
    <xf numFmtId="0" fontId="35" fillId="61" borderId="0" applyNumberFormat="0" applyBorder="0" applyAlignment="0" applyProtection="0">
      <alignment vertical="center"/>
    </xf>
    <xf numFmtId="0" fontId="0" fillId="0" borderId="0"/>
    <xf numFmtId="0" fontId="0" fillId="0" borderId="0"/>
    <xf numFmtId="0" fontId="30" fillId="6" borderId="0" applyNumberFormat="0" applyBorder="0" applyAlignment="0" applyProtection="0">
      <alignment vertical="center"/>
    </xf>
    <xf numFmtId="0" fontId="11" fillId="21" borderId="0" applyNumberFormat="0" applyBorder="0" applyAlignment="0" applyProtection="0">
      <alignment vertical="center"/>
    </xf>
    <xf numFmtId="0" fontId="11" fillId="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8" fillId="14" borderId="0" applyNumberFormat="0" applyBorder="0" applyAlignment="0" applyProtection="0">
      <alignment vertical="center"/>
    </xf>
    <xf numFmtId="0" fontId="11" fillId="21"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11" fillId="30" borderId="0" applyNumberFormat="0" applyBorder="0" applyAlignment="0" applyProtection="0">
      <alignment vertical="center"/>
    </xf>
    <xf numFmtId="0" fontId="11" fillId="3" borderId="0" applyNumberFormat="0" applyBorder="0" applyAlignment="0" applyProtection="0">
      <alignment vertical="center"/>
    </xf>
    <xf numFmtId="0" fontId="0" fillId="0" borderId="0"/>
    <xf numFmtId="0" fontId="11" fillId="5" borderId="0" applyNumberFormat="0" applyBorder="0" applyAlignment="0" applyProtection="0">
      <alignment vertical="center"/>
    </xf>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59" fillId="54"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35" fillId="59" borderId="0" applyNumberFormat="0" applyBorder="0" applyAlignment="0" applyProtection="0">
      <alignment vertical="center"/>
    </xf>
    <xf numFmtId="0" fontId="59" fillId="54" borderId="0" applyNumberFormat="0" applyBorder="0" applyAlignment="0" applyProtection="0"/>
    <xf numFmtId="0" fontId="11" fillId="12" borderId="0" applyNumberFormat="0" applyBorder="0" applyAlignment="0" applyProtection="0">
      <alignment vertical="center"/>
    </xf>
    <xf numFmtId="0" fontId="11" fillId="14" borderId="0" applyNumberFormat="0" applyBorder="0" applyAlignment="0" applyProtection="0">
      <alignment vertical="center"/>
    </xf>
    <xf numFmtId="0" fontId="38" fillId="14" borderId="0" applyNumberFormat="0" applyBorder="0" applyAlignment="0" applyProtection="0">
      <alignment vertical="center"/>
    </xf>
    <xf numFmtId="0" fontId="66" fillId="0" borderId="0">
      <alignment vertical="center"/>
    </xf>
    <xf numFmtId="0" fontId="66" fillId="0" borderId="0">
      <alignment vertical="center"/>
    </xf>
    <xf numFmtId="0" fontId="30" fillId="5" borderId="0" applyNumberFormat="0" applyBorder="0" applyAlignment="0" applyProtection="0">
      <alignment vertical="center"/>
    </xf>
    <xf numFmtId="0" fontId="72" fillId="0" borderId="24" applyNumberFormat="0" applyFill="0" applyAlignment="0" applyProtection="0">
      <alignment vertical="center"/>
    </xf>
    <xf numFmtId="0" fontId="35" fillId="23"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1" fillId="14"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2" fillId="0" borderId="24" applyNumberFormat="0" applyFill="0" applyAlignment="0" applyProtection="0">
      <alignment vertical="center"/>
    </xf>
    <xf numFmtId="0" fontId="35" fillId="23" borderId="0" applyNumberFormat="0" applyBorder="0" applyAlignment="0" applyProtection="0">
      <alignment vertical="center"/>
    </xf>
    <xf numFmtId="0" fontId="11" fillId="58" borderId="0" applyNumberFormat="0" applyBorder="0" applyAlignment="0" applyProtection="0">
      <alignment vertical="center"/>
    </xf>
    <xf numFmtId="0" fontId="72" fillId="0" borderId="24" applyNumberFormat="0" applyFill="0" applyAlignment="0" applyProtection="0">
      <alignment vertical="center"/>
    </xf>
    <xf numFmtId="0" fontId="35" fillId="63" borderId="0" applyNumberFormat="0" applyBorder="0" applyAlignment="0" applyProtection="0">
      <alignment vertical="center"/>
    </xf>
    <xf numFmtId="0" fontId="11" fillId="58" borderId="0" applyNumberFormat="0" applyBorder="0" applyAlignment="0" applyProtection="0">
      <alignment vertical="center"/>
    </xf>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0" fillId="0" borderId="0"/>
    <xf numFmtId="0" fontId="31" fillId="6" borderId="0" applyNumberFormat="0" applyBorder="0" applyAlignment="0" applyProtection="0">
      <alignment vertical="center"/>
    </xf>
    <xf numFmtId="0" fontId="35" fillId="63"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30" fillId="5" borderId="0" applyNumberFormat="0" applyBorder="0" applyAlignment="0" applyProtection="0">
      <alignment vertical="center"/>
    </xf>
    <xf numFmtId="0" fontId="35" fillId="6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0" fillId="6" borderId="0" applyNumberFormat="0" applyBorder="0" applyAlignment="0" applyProtection="0">
      <alignment vertical="center"/>
    </xf>
    <xf numFmtId="0" fontId="11" fillId="30"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35" fillId="12" borderId="0" applyNumberFormat="0" applyBorder="0" applyAlignment="0" applyProtection="0">
      <alignment vertical="center"/>
    </xf>
    <xf numFmtId="0" fontId="30" fillId="5" borderId="0" applyNumberFormat="0" applyBorder="0" applyAlignment="0" applyProtection="0">
      <alignment vertical="center"/>
    </xf>
    <xf numFmtId="0" fontId="11" fillId="30" borderId="0" applyNumberFormat="0" applyBorder="0" applyAlignment="0" applyProtection="0">
      <alignment vertical="center"/>
    </xf>
    <xf numFmtId="0" fontId="11" fillId="12" borderId="0" applyNumberFormat="0" applyBorder="0" applyAlignment="0" applyProtection="0">
      <alignment vertical="center"/>
    </xf>
    <xf numFmtId="0" fontId="11" fillId="5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7" fillId="16" borderId="0" applyNumberFormat="0" applyBorder="0" applyAlignment="0" applyProtection="0"/>
    <xf numFmtId="0" fontId="11" fillId="12" borderId="0" applyNumberFormat="0" applyBorder="0" applyAlignment="0" applyProtection="0">
      <alignment vertical="center"/>
    </xf>
    <xf numFmtId="0" fontId="11" fillId="55" borderId="0" applyNumberFormat="0" applyBorder="0" applyAlignment="0" applyProtection="0">
      <alignment vertical="center"/>
    </xf>
    <xf numFmtId="0" fontId="0" fillId="0" borderId="0"/>
    <xf numFmtId="0" fontId="0" fillId="0" borderId="0"/>
    <xf numFmtId="0" fontId="73"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1" fillId="66" borderId="23" applyNumberFormat="0" applyAlignment="0" applyProtection="0">
      <alignment vertical="center"/>
    </xf>
    <xf numFmtId="0" fontId="17" fillId="16" borderId="0" applyNumberFormat="0" applyBorder="0" applyAlignment="0" applyProtection="0"/>
    <xf numFmtId="0" fontId="11" fillId="12" borderId="0" applyNumberFormat="0" applyBorder="0" applyAlignment="0" applyProtection="0">
      <alignment vertical="center"/>
    </xf>
    <xf numFmtId="0" fontId="37" fillId="12" borderId="12" applyNumberFormat="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0" fillId="0" borderId="0">
      <alignment vertical="center"/>
    </xf>
    <xf numFmtId="0" fontId="0" fillId="0" borderId="0">
      <alignment vertical="center"/>
    </xf>
    <xf numFmtId="0" fontId="30" fillId="6" borderId="0" applyNumberFormat="0" applyBorder="0" applyAlignment="0" applyProtection="0">
      <alignment vertical="center"/>
    </xf>
    <xf numFmtId="0" fontId="74" fillId="55" borderId="12" applyNumberFormat="0" applyAlignment="0" applyProtection="0">
      <alignment vertical="center"/>
    </xf>
    <xf numFmtId="0" fontId="11" fillId="28" borderId="0" applyNumberFormat="0" applyBorder="0" applyAlignment="0" applyProtection="0">
      <alignment vertical="center"/>
    </xf>
    <xf numFmtId="0" fontId="0" fillId="0" borderId="0" applyNumberFormat="0" applyFont="0" applyFill="0" applyBorder="0" applyAlignment="0" applyProtection="0"/>
    <xf numFmtId="0" fontId="75" fillId="5" borderId="0" applyNumberFormat="0" applyBorder="0" applyAlignment="0" applyProtection="0">
      <alignment vertical="center"/>
    </xf>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11" fillId="64"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5" fillId="63"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11" fillId="2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62" borderId="0" applyNumberFormat="0" applyBorder="0" applyAlignment="0" applyProtection="0"/>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66" fillId="0" borderId="0">
      <alignment vertical="center"/>
    </xf>
    <xf numFmtId="0" fontId="66" fillId="0" borderId="0">
      <alignment vertical="center"/>
    </xf>
    <xf numFmtId="0" fontId="30" fillId="5" borderId="0" applyNumberFormat="0" applyBorder="0" applyAlignment="0" applyProtection="0">
      <alignment vertical="center"/>
    </xf>
    <xf numFmtId="0" fontId="35" fillId="61"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0" fillId="0" borderId="0"/>
    <xf numFmtId="0" fontId="21" fillId="0" borderId="0">
      <alignment vertical="center"/>
    </xf>
    <xf numFmtId="0" fontId="21" fillId="0" borderId="0">
      <alignment vertical="center"/>
    </xf>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11" fillId="28"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21" borderId="0" applyNumberFormat="0" applyBorder="0" applyAlignment="0" applyProtection="0">
      <alignment vertical="center"/>
    </xf>
    <xf numFmtId="0" fontId="30" fillId="5" borderId="0" applyNumberFormat="0" applyBorder="0" applyAlignment="0" applyProtection="0">
      <alignment vertical="center"/>
    </xf>
    <xf numFmtId="0" fontId="11" fillId="21"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11" fillId="21"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11" fillId="21" borderId="0" applyNumberFormat="0" applyBorder="0" applyAlignment="0" applyProtection="0">
      <alignment vertical="center"/>
    </xf>
    <xf numFmtId="0" fontId="38" fillId="14"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21"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21" borderId="0" applyNumberFormat="0" applyBorder="0" applyAlignment="0" applyProtection="0">
      <alignment vertical="center"/>
    </xf>
    <xf numFmtId="0" fontId="64" fillId="5" borderId="0" applyNumberFormat="0" applyBorder="0" applyAlignment="0" applyProtection="0">
      <alignment vertical="center"/>
    </xf>
    <xf numFmtId="0" fontId="35" fillId="10"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1" fillId="21" borderId="0" applyNumberFormat="0" applyBorder="0" applyAlignment="0" applyProtection="0">
      <alignment vertical="center"/>
    </xf>
    <xf numFmtId="0" fontId="0" fillId="0" borderId="0"/>
    <xf numFmtId="0" fontId="0" fillId="0" borderId="0"/>
    <xf numFmtId="0" fontId="30" fillId="6" borderId="0" applyNumberFormat="0" applyBorder="0" applyAlignment="0" applyProtection="0">
      <alignment vertical="center"/>
    </xf>
    <xf numFmtId="0" fontId="34" fillId="17" borderId="0" applyNumberFormat="0" applyBorder="0" applyAlignment="0" applyProtection="0"/>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21"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21"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21"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59" fillId="54"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41" fillId="0" borderId="0" applyNumberFormat="0" applyFill="0" applyBorder="0" applyAlignment="0" applyProtection="0">
      <alignment vertical="center"/>
    </xf>
    <xf numFmtId="0" fontId="11" fillId="21" borderId="0" applyNumberFormat="0" applyBorder="0" applyAlignment="0" applyProtection="0">
      <alignment vertical="center"/>
    </xf>
    <xf numFmtId="0" fontId="0" fillId="0" borderId="0"/>
    <xf numFmtId="0" fontId="11" fillId="61" borderId="0" applyNumberFormat="0" applyBorder="0" applyAlignment="0" applyProtection="0">
      <alignment vertical="center"/>
    </xf>
    <xf numFmtId="0" fontId="11" fillId="61" borderId="0" applyNumberFormat="0" applyBorder="0" applyAlignment="0" applyProtection="0">
      <alignment vertical="center"/>
    </xf>
    <xf numFmtId="0" fontId="30" fillId="5" borderId="0" applyNumberFormat="0" applyBorder="0" applyAlignment="0" applyProtection="0">
      <alignment vertical="center"/>
    </xf>
    <xf numFmtId="0" fontId="11" fillId="61"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11" fillId="61" borderId="0" applyNumberFormat="0" applyBorder="0" applyAlignment="0" applyProtection="0">
      <alignment vertical="center"/>
    </xf>
    <xf numFmtId="0" fontId="0" fillId="0" borderId="0"/>
    <xf numFmtId="0" fontId="11" fillId="61" borderId="0" applyNumberFormat="0" applyBorder="0" applyAlignment="0" applyProtection="0">
      <alignment vertical="center"/>
    </xf>
    <xf numFmtId="0" fontId="11" fillId="61" borderId="0" applyNumberFormat="0" applyBorder="0" applyAlignment="0" applyProtection="0">
      <alignment vertical="center"/>
    </xf>
    <xf numFmtId="0" fontId="11" fillId="61"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1" fillId="61" borderId="0" applyNumberFormat="0" applyBorder="0" applyAlignment="0" applyProtection="0">
      <alignment vertical="center"/>
    </xf>
    <xf numFmtId="0" fontId="11" fillId="61"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5" fillId="23" borderId="0" applyNumberFormat="0" applyBorder="0" applyAlignment="0" applyProtection="0">
      <alignment vertical="center"/>
    </xf>
    <xf numFmtId="0" fontId="30" fillId="6" borderId="0" applyNumberFormat="0" applyBorder="0" applyAlignment="0" applyProtection="0">
      <alignment vertical="center"/>
    </xf>
    <xf numFmtId="0" fontId="41" fillId="0" borderId="0" applyNumberFormat="0" applyFill="0" applyBorder="0" applyAlignment="0" applyProtection="0">
      <alignment vertical="center"/>
    </xf>
    <xf numFmtId="0" fontId="11" fillId="61"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64" fillId="5" borderId="0" applyNumberFormat="0" applyBorder="0" applyAlignment="0" applyProtection="0">
      <alignment vertical="center"/>
    </xf>
    <xf numFmtId="0" fontId="77" fillId="0" borderId="0"/>
    <xf numFmtId="0" fontId="11" fillId="6"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0" fillId="0" borderId="0" applyNumberFormat="0" applyFont="0" applyFill="0" applyBorder="0" applyAlignment="0" applyProtection="0"/>
    <xf numFmtId="0" fontId="11" fillId="6"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11" fillId="30"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0" fillId="0" borderId="0"/>
    <xf numFmtId="0" fontId="11" fillId="6" borderId="0" applyNumberFormat="0" applyBorder="0" applyAlignment="0" applyProtection="0">
      <alignment vertical="center"/>
    </xf>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0" fillId="0" borderId="0"/>
    <xf numFmtId="0" fontId="17" fillId="17" borderId="0" applyNumberFormat="0" applyBorder="0" applyAlignment="0" applyProtection="0"/>
    <xf numFmtId="0" fontId="34" fillId="9" borderId="0" applyNumberFormat="0" applyBorder="0" applyAlignment="0" applyProtection="0"/>
    <xf numFmtId="0" fontId="11" fillId="6" borderId="0" applyNumberFormat="0" applyBorder="0" applyAlignment="0" applyProtection="0">
      <alignment vertical="center"/>
    </xf>
    <xf numFmtId="0" fontId="35" fillId="59" borderId="0" applyNumberFormat="0" applyBorder="0" applyAlignment="0" applyProtection="0">
      <alignment vertical="center"/>
    </xf>
    <xf numFmtId="0" fontId="11"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35" fillId="63" borderId="0" applyNumberFormat="0" applyBorder="0" applyAlignment="0" applyProtection="0">
      <alignment vertical="center"/>
    </xf>
    <xf numFmtId="0" fontId="30" fillId="6" borderId="0" applyNumberFormat="0" applyBorder="0" applyAlignment="0" applyProtection="0">
      <alignment vertical="center"/>
    </xf>
    <xf numFmtId="0" fontId="11" fillId="6"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11" fillId="28" borderId="0" applyNumberFormat="0" applyBorder="0" applyAlignment="0" applyProtection="0">
      <alignment vertical="center"/>
    </xf>
    <xf numFmtId="0" fontId="0" fillId="0" borderId="0" applyNumberFormat="0" applyFont="0" applyFill="0" applyBorder="0" applyAlignment="0" applyProtection="0"/>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11" fillId="28" borderId="0" applyNumberFormat="0" applyBorder="0" applyAlignment="0" applyProtection="0">
      <alignment vertical="center"/>
    </xf>
    <xf numFmtId="0" fontId="0" fillId="0" borderId="0"/>
    <xf numFmtId="0" fontId="35" fillId="23"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0" fillId="0" borderId="0"/>
    <xf numFmtId="0" fontId="30" fillId="6" borderId="0" applyNumberFormat="0" applyBorder="0" applyAlignment="0" applyProtection="0">
      <alignment vertical="center"/>
    </xf>
    <xf numFmtId="0" fontId="59" fillId="5" borderId="0" applyNumberFormat="0" applyBorder="0" applyAlignment="0" applyProtection="0"/>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0" fillId="0" borderId="0"/>
    <xf numFmtId="0" fontId="35" fillId="23"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0" fillId="0" borderId="0" applyNumberFormat="0" applyFont="0" applyFill="0" applyBorder="0" applyAlignment="0" applyProtection="0"/>
    <xf numFmtId="0" fontId="69" fillId="42"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30" borderId="0" applyNumberFormat="0" applyBorder="0" applyAlignment="0" applyProtection="0">
      <alignment vertical="center"/>
    </xf>
    <xf numFmtId="0" fontId="35" fillId="59" borderId="0" applyNumberFormat="0" applyBorder="0" applyAlignment="0" applyProtection="0">
      <alignment vertical="center"/>
    </xf>
    <xf numFmtId="0" fontId="30" fillId="5" borderId="0" applyNumberFormat="0" applyBorder="0" applyAlignment="0" applyProtection="0">
      <alignment vertical="center"/>
    </xf>
    <xf numFmtId="0" fontId="11" fillId="30"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11" fillId="30" borderId="0" applyNumberFormat="0" applyBorder="0" applyAlignment="0" applyProtection="0">
      <alignment vertical="center"/>
    </xf>
    <xf numFmtId="0" fontId="34" fillId="9"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11" fillId="5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1" fillId="30"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xf numFmtId="0" fontId="0"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17" fillId="16" borderId="0" applyNumberFormat="0" applyBorder="0" applyAlignment="0" applyProtection="0"/>
    <xf numFmtId="0" fontId="11" fillId="30" borderId="0" applyNumberFormat="0" applyBorder="0" applyAlignment="0" applyProtection="0">
      <alignment vertical="center"/>
    </xf>
    <xf numFmtId="0" fontId="0" fillId="0" borderId="0"/>
    <xf numFmtId="0" fontId="0" fillId="0" borderId="0"/>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30" fillId="6" borderId="0" applyNumberFormat="0" applyBorder="0" applyAlignment="0" applyProtection="0">
      <alignment vertical="center"/>
    </xf>
    <xf numFmtId="0" fontId="11" fillId="28" borderId="0" applyNumberFormat="0" applyBorder="0" applyAlignment="0" applyProtection="0">
      <alignment vertical="center"/>
    </xf>
    <xf numFmtId="0" fontId="59" fillId="54" borderId="0" applyNumberFormat="0" applyBorder="0" applyAlignment="0" applyProtection="0"/>
    <xf numFmtId="0" fontId="11" fillId="55" borderId="0" applyNumberFormat="0" applyBorder="0" applyAlignment="0" applyProtection="0">
      <alignment vertical="center"/>
    </xf>
    <xf numFmtId="0" fontId="0" fillId="0" borderId="0"/>
    <xf numFmtId="0" fontId="11" fillId="55" borderId="0" applyNumberFormat="0" applyBorder="0" applyAlignment="0" applyProtection="0">
      <alignment vertical="center"/>
    </xf>
    <xf numFmtId="0" fontId="30" fillId="6" borderId="0" applyNumberFormat="0" applyBorder="0" applyAlignment="0" applyProtection="0">
      <alignment vertical="center"/>
    </xf>
    <xf numFmtId="0" fontId="11" fillId="5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55" borderId="0" applyNumberFormat="0" applyBorder="0" applyAlignment="0" applyProtection="0">
      <alignment vertical="center"/>
    </xf>
    <xf numFmtId="0" fontId="0" fillId="0" borderId="0"/>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30" fillId="5" borderId="0" applyNumberFormat="0" applyBorder="0" applyAlignment="0" applyProtection="0">
      <alignment vertical="center"/>
    </xf>
    <xf numFmtId="0" fontId="11" fillId="21" borderId="0" applyNumberFormat="0" applyBorder="0" applyAlignment="0" applyProtection="0">
      <alignment vertical="center"/>
    </xf>
    <xf numFmtId="0" fontId="0" fillId="0" borderId="0"/>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17" fillId="62" borderId="0" applyNumberFormat="0" applyBorder="0" applyAlignment="0" applyProtection="0"/>
    <xf numFmtId="0" fontId="11" fillId="21"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1" fillId="21" borderId="0" applyNumberFormat="0" applyBorder="0" applyAlignment="0" applyProtection="0">
      <alignment vertical="center"/>
    </xf>
    <xf numFmtId="0" fontId="64" fillId="5" borderId="0" applyNumberFormat="0" applyBorder="0" applyAlignment="0" applyProtection="0">
      <alignment vertical="center"/>
    </xf>
    <xf numFmtId="0" fontId="30" fillId="6" borderId="0" applyNumberFormat="0" applyBorder="0" applyAlignment="0" applyProtection="0">
      <alignment vertical="center"/>
    </xf>
    <xf numFmtId="0" fontId="11" fillId="6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64" borderId="0" applyNumberFormat="0" applyBorder="0" applyAlignment="0" applyProtection="0">
      <alignment vertical="center"/>
    </xf>
    <xf numFmtId="0" fontId="11" fillId="64" borderId="0" applyNumberFormat="0" applyBorder="0" applyAlignment="0" applyProtection="0">
      <alignment vertical="center"/>
    </xf>
    <xf numFmtId="0" fontId="11" fillId="64" borderId="0" applyNumberFormat="0" applyBorder="0" applyAlignment="0" applyProtection="0">
      <alignment vertical="center"/>
    </xf>
    <xf numFmtId="0" fontId="11" fillId="64" borderId="0" applyNumberFormat="0" applyBorder="0" applyAlignment="0" applyProtection="0">
      <alignment vertical="center"/>
    </xf>
    <xf numFmtId="0" fontId="11" fillId="6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5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55"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55" borderId="0" applyNumberFormat="0" applyBorder="0" applyAlignment="0" applyProtection="0">
      <alignment vertical="center"/>
    </xf>
    <xf numFmtId="0" fontId="30" fillId="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11" fillId="28" borderId="0" applyNumberFormat="0" applyBorder="0" applyAlignment="0" applyProtection="0">
      <alignment vertical="center"/>
    </xf>
    <xf numFmtId="0" fontId="30" fillId="5" borderId="0" applyNumberFormat="0" applyBorder="0" applyAlignment="0" applyProtection="0">
      <alignment vertical="center"/>
    </xf>
    <xf numFmtId="0" fontId="11" fillId="28"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59" fillId="35" borderId="0" applyNumberFormat="0" applyBorder="0" applyAlignment="0" applyProtection="0"/>
    <xf numFmtId="0" fontId="35" fillId="23"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28" borderId="0" applyNumberFormat="0" applyBorder="0" applyAlignment="0" applyProtection="0">
      <alignment vertical="center"/>
    </xf>
    <xf numFmtId="0" fontId="30" fillId="5" borderId="0" applyNumberFormat="0" applyBorder="0" applyAlignment="0" applyProtection="0">
      <alignment vertical="center"/>
    </xf>
    <xf numFmtId="0" fontId="11" fillId="30" borderId="0" applyNumberFormat="0" applyBorder="0" applyAlignment="0" applyProtection="0">
      <alignment vertical="center"/>
    </xf>
    <xf numFmtId="0" fontId="30" fillId="5" borderId="0" applyNumberFormat="0" applyBorder="0" applyAlignment="0" applyProtection="0">
      <alignment vertical="center"/>
    </xf>
    <xf numFmtId="0" fontId="35" fillId="21" borderId="0" applyNumberFormat="0" applyBorder="0" applyAlignment="0" applyProtection="0">
      <alignment vertical="center"/>
    </xf>
    <xf numFmtId="0" fontId="0" fillId="0" borderId="0"/>
    <xf numFmtId="0" fontId="0" fillId="0" borderId="0"/>
    <xf numFmtId="0" fontId="11" fillId="12" borderId="0" applyNumberFormat="0" applyBorder="0" applyAlignment="0" applyProtection="0">
      <alignment vertical="center"/>
    </xf>
    <xf numFmtId="0" fontId="0" fillId="0" borderId="0" applyNumberFormat="0" applyFont="0" applyFill="0" applyBorder="0" applyAlignment="0" applyProtection="0"/>
    <xf numFmtId="0" fontId="11" fillId="12"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0" fillId="0" borderId="0"/>
    <xf numFmtId="0" fontId="11" fillId="12" borderId="0" applyNumberFormat="0" applyBorder="0" applyAlignment="0" applyProtection="0">
      <alignment vertical="center"/>
    </xf>
    <xf numFmtId="0" fontId="35" fillId="55" borderId="0" applyNumberFormat="0" applyBorder="0" applyAlignment="0" applyProtection="0">
      <alignment vertical="center"/>
    </xf>
    <xf numFmtId="0" fontId="0" fillId="0" borderId="0"/>
    <xf numFmtId="0" fontId="35" fillId="59"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35" fillId="59"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17" fillId="62" borderId="0" applyNumberFormat="0" applyBorder="0" applyAlignment="0" applyProtection="0"/>
    <xf numFmtId="0" fontId="0" fillId="0" borderId="0" applyNumberFormat="0" applyFont="0" applyFill="0" applyBorder="0" applyAlignment="0" applyProtection="0"/>
    <xf numFmtId="0" fontId="35" fillId="59" borderId="0" applyNumberFormat="0" applyBorder="0" applyAlignment="0" applyProtection="0">
      <alignment vertical="center"/>
    </xf>
    <xf numFmtId="0" fontId="35" fillId="23"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5" fillId="59"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applyNumberFormat="0" applyFont="0" applyFill="0" applyBorder="0" applyAlignment="0" applyProtection="0"/>
    <xf numFmtId="0" fontId="38" fillId="42" borderId="0" applyNumberFormat="0" applyBorder="0" applyAlignment="0" applyProtection="0">
      <alignment vertical="center"/>
    </xf>
    <xf numFmtId="0" fontId="31" fillId="6" borderId="0" applyNumberFormat="0" applyBorder="0" applyAlignment="0" applyProtection="0">
      <alignment vertical="center"/>
    </xf>
    <xf numFmtId="0" fontId="34" fillId="9" borderId="0" applyNumberFormat="0" applyBorder="0" applyAlignment="0" applyProtection="0"/>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8" fillId="42"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0" fillId="0" borderId="0" applyNumberFormat="0" applyFont="0" applyFill="0" applyBorder="0" applyAlignment="0" applyProtection="0"/>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0" fillId="0" borderId="0"/>
    <xf numFmtId="0" fontId="35" fillId="21"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0" fillId="0" borderId="0" applyNumberFormat="0" applyFont="0" applyFill="0" applyBorder="0" applyAlignment="0" applyProtection="0"/>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8" fillId="42"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64" fillId="5" borderId="0" applyNumberFormat="0" applyBorder="0" applyAlignment="0" applyProtection="0">
      <alignment vertical="center"/>
    </xf>
    <xf numFmtId="0" fontId="30" fillId="5" borderId="0" applyNumberFormat="0" applyBorder="0" applyAlignment="0" applyProtection="0">
      <alignment vertical="center"/>
    </xf>
    <xf numFmtId="0" fontId="35" fillId="21" borderId="0" applyNumberFormat="0" applyBorder="0" applyAlignment="0" applyProtection="0">
      <alignment vertical="center"/>
    </xf>
    <xf numFmtId="0" fontId="0" fillId="0" borderId="0"/>
    <xf numFmtId="0" fontId="38" fillId="4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5" fillId="21" borderId="0" applyNumberFormat="0" applyBorder="0" applyAlignment="0" applyProtection="0">
      <alignment vertical="center"/>
    </xf>
    <xf numFmtId="0" fontId="30" fillId="5" borderId="0" applyNumberFormat="0" applyBorder="0" applyAlignment="0" applyProtection="0">
      <alignment vertical="center"/>
    </xf>
    <xf numFmtId="0" fontId="35" fillId="61" borderId="0" applyNumberFormat="0" applyBorder="0" applyAlignment="0" applyProtection="0">
      <alignment vertical="center"/>
    </xf>
    <xf numFmtId="0" fontId="30" fillId="6" borderId="0" applyNumberFormat="0" applyBorder="0" applyAlignment="0" applyProtection="0">
      <alignment vertical="center"/>
    </xf>
    <xf numFmtId="0" fontId="35" fillId="61" borderId="0" applyNumberFormat="0" applyBorder="0" applyAlignment="0" applyProtection="0">
      <alignment vertical="center"/>
    </xf>
    <xf numFmtId="0" fontId="30" fillId="6" borderId="0" applyNumberFormat="0" applyBorder="0" applyAlignment="0" applyProtection="0">
      <alignment vertical="center"/>
    </xf>
    <xf numFmtId="0" fontId="59" fillId="54" borderId="0" applyNumberFormat="0" applyBorder="0" applyAlignment="0" applyProtection="0"/>
    <xf numFmtId="0" fontId="34" fillId="22" borderId="0" applyNumberFormat="0" applyBorder="0" applyAlignment="0" applyProtection="0"/>
    <xf numFmtId="0" fontId="35" fillId="61" borderId="0" applyNumberFormat="0" applyBorder="0" applyAlignment="0" applyProtection="0">
      <alignment vertical="center"/>
    </xf>
    <xf numFmtId="0" fontId="30" fillId="6" borderId="0" applyNumberFormat="0" applyBorder="0" applyAlignment="0" applyProtection="0">
      <alignment vertical="center"/>
    </xf>
    <xf numFmtId="9" fontId="0" fillId="0" borderId="0" applyFont="0" applyFill="0" applyBorder="0" applyAlignment="0" applyProtection="0">
      <alignment vertical="center"/>
    </xf>
    <xf numFmtId="0" fontId="35" fillId="61" borderId="0" applyNumberFormat="0" applyBorder="0" applyAlignment="0" applyProtection="0">
      <alignment vertical="center"/>
    </xf>
    <xf numFmtId="0" fontId="35" fillId="61"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5" fillId="61" borderId="0" applyNumberFormat="0" applyBorder="0" applyAlignment="0" applyProtection="0">
      <alignment vertical="center"/>
    </xf>
    <xf numFmtId="0" fontId="35" fillId="61" borderId="0" applyNumberFormat="0" applyBorder="0" applyAlignment="0" applyProtection="0">
      <alignment vertical="center"/>
    </xf>
    <xf numFmtId="0" fontId="0" fillId="0" borderId="0"/>
    <xf numFmtId="0" fontId="38" fillId="42"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64" fillId="5" borderId="0" applyNumberFormat="0" applyBorder="0" applyAlignment="0" applyProtection="0">
      <alignment vertical="center"/>
    </xf>
    <xf numFmtId="0" fontId="35" fillId="61" borderId="0" applyNumberFormat="0" applyBorder="0" applyAlignment="0" applyProtection="0">
      <alignment vertical="center"/>
    </xf>
    <xf numFmtId="0" fontId="30" fillId="5" borderId="0" applyNumberFormat="0" applyBorder="0" applyAlignment="0" applyProtection="0">
      <alignment vertical="center"/>
    </xf>
    <xf numFmtId="0" fontId="35" fillId="61" borderId="0" applyNumberFormat="0" applyBorder="0" applyAlignment="0" applyProtection="0">
      <alignment vertical="center"/>
    </xf>
    <xf numFmtId="0" fontId="0" fillId="0" borderId="0"/>
    <xf numFmtId="0" fontId="35" fillId="61" borderId="0" applyNumberFormat="0" applyBorder="0" applyAlignment="0" applyProtection="0">
      <alignment vertical="center"/>
    </xf>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78" fillId="14" borderId="0" applyNumberFormat="0" applyBorder="0" applyAlignment="0" applyProtection="0">
      <alignment vertical="center"/>
    </xf>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64" fillId="5" borderId="0" applyNumberFormat="0" applyBorder="0" applyAlignment="0" applyProtection="0">
      <alignment vertical="center"/>
    </xf>
    <xf numFmtId="0" fontId="35" fillId="10" borderId="0" applyNumberFormat="0" applyBorder="0" applyAlignment="0" applyProtection="0">
      <alignment vertical="center"/>
    </xf>
    <xf numFmtId="0" fontId="64" fillId="5" borderId="0" applyNumberFormat="0" applyBorder="0" applyAlignment="0" applyProtection="0">
      <alignment vertical="center"/>
    </xf>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5" fillId="23"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5" fillId="23" borderId="0" applyNumberFormat="0" applyBorder="0" applyAlignment="0" applyProtection="0">
      <alignment vertical="center"/>
    </xf>
    <xf numFmtId="0" fontId="30" fillId="5" borderId="0" applyNumberFormat="0" applyBorder="0" applyAlignment="0" applyProtection="0">
      <alignment vertical="center"/>
    </xf>
    <xf numFmtId="0" fontId="35" fillId="23"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2" fillId="0" borderId="24" applyNumberFormat="0" applyFill="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0" fillId="6" borderId="0" applyNumberFormat="0" applyBorder="0" applyAlignment="0" applyProtection="0">
      <alignment vertical="center"/>
    </xf>
    <xf numFmtId="0" fontId="35" fillId="23" borderId="0" applyNumberFormat="0" applyBorder="0" applyAlignment="0" applyProtection="0">
      <alignment vertical="center"/>
    </xf>
    <xf numFmtId="0" fontId="30" fillId="5" borderId="0" applyNumberFormat="0" applyBorder="0" applyAlignment="0" applyProtection="0">
      <alignment vertical="center"/>
    </xf>
    <xf numFmtId="0" fontId="35" fillId="63" borderId="0" applyNumberFormat="0" applyBorder="0" applyAlignment="0" applyProtection="0">
      <alignment vertical="center"/>
    </xf>
    <xf numFmtId="0" fontId="0" fillId="0" borderId="0"/>
    <xf numFmtId="0" fontId="66" fillId="0" borderId="0">
      <alignment vertical="center"/>
    </xf>
    <xf numFmtId="0" fontId="66" fillId="0" borderId="0">
      <alignment vertical="center"/>
    </xf>
    <xf numFmtId="0" fontId="0" fillId="0" borderId="0">
      <alignment vertical="center"/>
    </xf>
    <xf numFmtId="0" fontId="30" fillId="5" borderId="0" applyNumberFormat="0" applyBorder="0" applyAlignment="0" applyProtection="0">
      <alignment vertical="center"/>
    </xf>
    <xf numFmtId="0" fontId="79" fillId="0" borderId="0"/>
    <xf numFmtId="0" fontId="35" fillId="63" borderId="0" applyNumberFormat="0" applyBorder="0" applyAlignment="0" applyProtection="0">
      <alignment vertical="center"/>
    </xf>
    <xf numFmtId="0" fontId="0" fillId="0" borderId="0" applyNumberFormat="0" applyFont="0" applyFill="0" applyBorder="0" applyAlignment="0" applyProtection="0"/>
    <xf numFmtId="0" fontId="59" fillId="35" borderId="0" applyNumberFormat="0" applyBorder="0" applyAlignment="0" applyProtection="0"/>
    <xf numFmtId="0" fontId="35" fillId="23" borderId="0" applyNumberFormat="0" applyBorder="0" applyAlignment="0" applyProtection="0">
      <alignment vertical="center"/>
    </xf>
    <xf numFmtId="0" fontId="35" fillId="63" borderId="0" applyNumberFormat="0" applyBorder="0" applyAlignment="0" applyProtection="0">
      <alignment vertical="center"/>
    </xf>
    <xf numFmtId="0" fontId="35" fillId="63" borderId="0" applyNumberFormat="0" applyBorder="0" applyAlignment="0" applyProtection="0">
      <alignment vertical="center"/>
    </xf>
    <xf numFmtId="0" fontId="0" fillId="0" borderId="0" applyNumberFormat="0" applyFont="0" applyFill="0" applyBorder="0" applyAlignment="0" applyProtection="0"/>
    <xf numFmtId="0" fontId="76" fillId="0" borderId="0" applyNumberFormat="0" applyFill="0" applyBorder="0" applyAlignment="0" applyProtection="0">
      <alignment vertical="center"/>
    </xf>
    <xf numFmtId="0" fontId="35" fillId="63" borderId="0" applyNumberFormat="0" applyBorder="0" applyAlignment="0" applyProtection="0">
      <alignment vertical="center"/>
    </xf>
    <xf numFmtId="0" fontId="30" fillId="5" borderId="0" applyNumberFormat="0" applyBorder="0" applyAlignment="0" applyProtection="0">
      <alignment vertical="center"/>
    </xf>
    <xf numFmtId="0" fontId="76" fillId="0" borderId="0" applyNumberFormat="0" applyFill="0" applyBorder="0" applyAlignment="0" applyProtection="0">
      <alignment vertical="center"/>
    </xf>
    <xf numFmtId="0" fontId="35" fillId="63" borderId="0" applyNumberFormat="0" applyBorder="0" applyAlignment="0" applyProtection="0">
      <alignment vertical="center"/>
    </xf>
    <xf numFmtId="0" fontId="30" fillId="5" borderId="0" applyNumberFormat="0" applyBorder="0" applyAlignment="0" applyProtection="0">
      <alignment vertical="center"/>
    </xf>
    <xf numFmtId="0" fontId="35" fillId="63"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5" fillId="6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35" fillId="21" borderId="0" applyNumberFormat="0" applyBorder="0" applyAlignment="0" applyProtection="0">
      <alignment vertical="center"/>
    </xf>
    <xf numFmtId="0" fontId="35" fillId="64" borderId="0" applyNumberFormat="0" applyBorder="0" applyAlignment="0" applyProtection="0">
      <alignment vertical="center"/>
    </xf>
    <xf numFmtId="0" fontId="38" fillId="14" borderId="0" applyNumberFormat="0" applyBorder="0" applyAlignment="0" applyProtection="0">
      <alignment vertical="center"/>
    </xf>
    <xf numFmtId="0" fontId="35" fillId="64" borderId="0" applyNumberFormat="0" applyBorder="0" applyAlignment="0" applyProtection="0">
      <alignment vertical="center"/>
    </xf>
    <xf numFmtId="0" fontId="38" fillId="14"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5" fillId="55"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xf numFmtId="0" fontId="30" fillId="5" borderId="0" applyNumberFormat="0" applyBorder="0" applyAlignment="0" applyProtection="0">
      <alignment vertical="center"/>
    </xf>
    <xf numFmtId="0" fontId="35" fillId="55"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5" fillId="63" borderId="0" applyNumberFormat="0" applyBorder="0" applyAlignment="0" applyProtection="0">
      <alignment vertical="center"/>
    </xf>
    <xf numFmtId="0" fontId="35" fillId="63"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5" fillId="12" borderId="0" applyNumberFormat="0" applyBorder="0" applyAlignment="0" applyProtection="0">
      <alignment vertical="center"/>
    </xf>
    <xf numFmtId="9" fontId="0" fillId="0" borderId="0" applyFont="0" applyFill="0" applyBorder="0" applyAlignment="0" applyProtection="0">
      <alignment vertical="center"/>
    </xf>
    <xf numFmtId="0" fontId="35" fillId="12"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9" fontId="0" fillId="0" borderId="0" applyFont="0" applyFill="0" applyBorder="0" applyAlignment="0" applyProtection="0">
      <alignment vertical="center"/>
    </xf>
    <xf numFmtId="0" fontId="35" fillId="12" borderId="0" applyNumberFormat="0" applyBorder="0" applyAlignment="0" applyProtection="0">
      <alignment vertical="center"/>
    </xf>
    <xf numFmtId="9" fontId="0" fillId="0" borderId="0" applyFont="0" applyFill="0" applyBorder="0" applyAlignment="0" applyProtection="0">
      <alignment vertical="center"/>
    </xf>
    <xf numFmtId="0" fontId="35" fillId="12"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9" fontId="0" fillId="0" borderId="0" applyFont="0" applyFill="0" applyBorder="0" applyAlignment="0" applyProtection="0">
      <alignment vertical="center"/>
    </xf>
    <xf numFmtId="0" fontId="35" fillId="12" borderId="0" applyNumberFormat="0" applyBorder="0" applyAlignment="0" applyProtection="0">
      <alignment vertical="center"/>
    </xf>
    <xf numFmtId="0" fontId="30" fillId="6" borderId="0" applyNumberFormat="0" applyBorder="0" applyAlignment="0" applyProtection="0">
      <alignment vertical="center"/>
    </xf>
    <xf numFmtId="0" fontId="17" fillId="62" borderId="0" applyNumberFormat="0" applyBorder="0" applyAlignment="0" applyProtection="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17" fillId="62" borderId="0" applyNumberFormat="0" applyBorder="0" applyAlignment="0" applyProtection="0"/>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17" fillId="62" borderId="0" applyNumberFormat="0" applyBorder="0" applyAlignment="0" applyProtection="0"/>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69" fillId="65"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7" fillId="62" borderId="0" applyNumberFormat="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4" fillId="22" borderId="0" applyNumberFormat="0" applyBorder="0" applyAlignment="0" applyProtection="0"/>
    <xf numFmtId="0" fontId="17" fillId="62" borderId="0" applyNumberFormat="0" applyBorder="0" applyAlignment="0" applyProtection="0"/>
    <xf numFmtId="0" fontId="17" fillId="62" borderId="0" applyNumberFormat="0" applyBorder="0" applyAlignment="0" applyProtection="0"/>
    <xf numFmtId="0" fontId="38" fillId="42" borderId="0" applyNumberFormat="0" applyBorder="0" applyAlignment="0" applyProtection="0">
      <alignment vertical="center"/>
    </xf>
    <xf numFmtId="0" fontId="17" fillId="62" borderId="0" applyNumberFormat="0" applyBorder="0" applyAlignment="0" applyProtection="0"/>
    <xf numFmtId="0" fontId="17" fillId="62" borderId="0" applyNumberFormat="0" applyBorder="0" applyAlignment="0" applyProtection="0"/>
    <xf numFmtId="0" fontId="17" fillId="62"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62" borderId="0" applyNumberFormat="0" applyBorder="0" applyAlignment="0" applyProtection="0"/>
    <xf numFmtId="0" fontId="34" fillId="17" borderId="0" applyNumberFormat="0" applyBorder="0" applyAlignment="0" applyProtection="0"/>
    <xf numFmtId="0" fontId="0" fillId="0" borderId="0"/>
    <xf numFmtId="0" fontId="34" fillId="17" borderId="0" applyNumberFormat="0" applyBorder="0" applyAlignment="0" applyProtection="0"/>
    <xf numFmtId="0" fontId="0" fillId="0" borderId="0"/>
    <xf numFmtId="0" fontId="59" fillId="54" borderId="0" applyNumberFormat="0" applyBorder="0" applyAlignment="0" applyProtection="0"/>
    <xf numFmtId="0" fontId="34" fillId="22" borderId="0" applyNumberFormat="0" applyBorder="0" applyAlignment="0" applyProtection="0"/>
    <xf numFmtId="0" fontId="34" fillId="17" borderId="0" applyNumberFormat="0" applyBorder="0" applyAlignment="0" applyProtection="0"/>
    <xf numFmtId="0" fontId="34" fillId="20"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0" fillId="0" borderId="0"/>
    <xf numFmtId="0" fontId="59" fillId="54" borderId="0" applyNumberFormat="0" applyBorder="0" applyAlignment="0" applyProtection="0"/>
    <xf numFmtId="0" fontId="82" fillId="0" borderId="25" applyNumberFormat="0" applyFill="0" applyAlignment="0" applyProtection="0">
      <alignment vertical="center"/>
    </xf>
    <xf numFmtId="0" fontId="34" fillId="17" borderId="0" applyNumberFormat="0" applyBorder="0" applyAlignment="0" applyProtection="0"/>
    <xf numFmtId="0" fontId="30" fillId="5" borderId="0" applyNumberFormat="0" applyBorder="0" applyAlignment="0" applyProtection="0">
      <alignment vertical="center"/>
    </xf>
    <xf numFmtId="0" fontId="59" fillId="54"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0" fillId="0" borderId="0" applyNumberFormat="0" applyFont="0" applyFill="0" applyBorder="0" applyAlignment="0" applyProtection="0"/>
    <xf numFmtId="0" fontId="0" fillId="0" borderId="0"/>
    <xf numFmtId="0" fontId="65" fillId="6" borderId="0" applyNumberFormat="0" applyBorder="0" applyAlignment="0" applyProtection="0">
      <alignment vertical="center"/>
    </xf>
    <xf numFmtId="0" fontId="63" fillId="5" borderId="0" applyNumberFormat="0" applyBorder="0" applyAlignment="0" applyProtection="0">
      <alignment vertical="center"/>
    </xf>
    <xf numFmtId="0" fontId="34" fillId="17" borderId="0" applyNumberFormat="0" applyBorder="0" applyAlignment="0" applyProtection="0"/>
    <xf numFmtId="0" fontId="0" fillId="0" borderId="0"/>
    <xf numFmtId="0" fontId="0" fillId="0" borderId="0"/>
    <xf numFmtId="0" fontId="30" fillId="6" borderId="0" applyNumberFormat="0" applyBorder="0" applyAlignment="0" applyProtection="0">
      <alignment vertical="center"/>
    </xf>
    <xf numFmtId="0" fontId="34" fillId="17" borderId="0" applyNumberFormat="0" applyBorder="0" applyAlignment="0" applyProtection="0"/>
    <xf numFmtId="0" fontId="0" fillId="0" borderId="0"/>
    <xf numFmtId="0" fontId="34" fillId="17" borderId="0" applyNumberFormat="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4" fillId="17" borderId="0" applyNumberFormat="0" applyBorder="0" applyAlignment="0" applyProtection="0"/>
    <xf numFmtId="0" fontId="0" fillId="0" borderId="0"/>
    <xf numFmtId="0" fontId="34" fillId="17" borderId="0" applyNumberFormat="0" applyBorder="0" applyAlignment="0" applyProtection="0"/>
    <xf numFmtId="0" fontId="0" fillId="0" borderId="0"/>
    <xf numFmtId="0" fontId="34" fillId="9" borderId="0" applyNumberFormat="0" applyBorder="0" applyAlignment="0" applyProtection="0"/>
    <xf numFmtId="0" fontId="0" fillId="0" borderId="0"/>
    <xf numFmtId="0" fontId="34" fillId="9" borderId="0" applyNumberFormat="0" applyBorder="0" applyAlignment="0" applyProtection="0"/>
    <xf numFmtId="0" fontId="0" fillId="0" borderId="0"/>
    <xf numFmtId="0" fontId="30" fillId="5" borderId="0" applyNumberFormat="0" applyBorder="0" applyAlignment="0" applyProtection="0">
      <alignment vertical="center"/>
    </xf>
    <xf numFmtId="0" fontId="34" fillId="9" borderId="0" applyNumberFormat="0" applyBorder="0" applyAlignment="0" applyProtection="0"/>
    <xf numFmtId="0" fontId="0" fillId="0" borderId="0"/>
    <xf numFmtId="0" fontId="38" fillId="14"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17" fillId="17" borderId="0" applyNumberFormat="0" applyBorder="0" applyAlignment="0" applyProtection="0"/>
    <xf numFmtId="0" fontId="34" fillId="9" borderId="0" applyNumberFormat="0" applyBorder="0" applyAlignment="0" applyProtection="0"/>
    <xf numFmtId="0" fontId="0" fillId="0" borderId="0"/>
    <xf numFmtId="0" fontId="38" fillId="14" borderId="0" applyNumberFormat="0" applyBorder="0" applyAlignment="0" applyProtection="0">
      <alignment vertical="center"/>
    </xf>
    <xf numFmtId="0" fontId="0" fillId="0" borderId="0"/>
    <xf numFmtId="0" fontId="0" fillId="0" borderId="0"/>
    <xf numFmtId="0" fontId="0" fillId="0" borderId="0"/>
    <xf numFmtId="0" fontId="30" fillId="5" borderId="0" applyNumberFormat="0" applyBorder="0" applyAlignment="0" applyProtection="0">
      <alignment vertical="center"/>
    </xf>
    <xf numFmtId="0" fontId="17" fillId="17" borderId="0" applyNumberFormat="0" applyBorder="0" applyAlignment="0" applyProtection="0"/>
    <xf numFmtId="0" fontId="34" fillId="9" borderId="0" applyNumberFormat="0" applyBorder="0" applyAlignment="0" applyProtection="0"/>
    <xf numFmtId="0" fontId="0" fillId="0" borderId="0"/>
    <xf numFmtId="0" fontId="0" fillId="0" borderId="0"/>
    <xf numFmtId="0" fontId="0" fillId="0" borderId="0"/>
    <xf numFmtId="0" fontId="30" fillId="5" borderId="0" applyNumberFormat="0" applyBorder="0" applyAlignment="0" applyProtection="0">
      <alignment vertical="center"/>
    </xf>
    <xf numFmtId="0" fontId="17" fillId="17" borderId="0" applyNumberFormat="0" applyBorder="0" applyAlignment="0" applyProtection="0"/>
    <xf numFmtId="0" fontId="34" fillId="9" borderId="0" applyNumberFormat="0" applyBorder="0" applyAlignment="0" applyProtection="0"/>
    <xf numFmtId="0" fontId="0" fillId="0" borderId="0" applyNumberFormat="0" applyFont="0" applyFill="0" applyBorder="0" applyAlignment="0" applyProtection="0"/>
    <xf numFmtId="0" fontId="65" fillId="6" borderId="0" applyNumberFormat="0" applyBorder="0" applyAlignment="0" applyProtection="0">
      <alignment vertical="center"/>
    </xf>
    <xf numFmtId="0" fontId="30" fillId="5" borderId="0" applyNumberFormat="0" applyBorder="0" applyAlignment="0" applyProtection="0">
      <alignment vertical="center"/>
    </xf>
    <xf numFmtId="0" fontId="17" fillId="17" borderId="0" applyNumberFormat="0" applyBorder="0" applyAlignment="0" applyProtection="0"/>
    <xf numFmtId="0" fontId="34" fillId="9" borderId="0" applyNumberFormat="0" applyBorder="0" applyAlignment="0" applyProtection="0"/>
    <xf numFmtId="0" fontId="35" fillId="70" borderId="0" applyNumberFormat="0" applyBorder="0" applyAlignment="0" applyProtection="0">
      <alignment vertical="center"/>
    </xf>
    <xf numFmtId="0" fontId="66" fillId="0" borderId="0">
      <alignment vertical="center"/>
    </xf>
    <xf numFmtId="0" fontId="66" fillId="0" borderId="0">
      <alignment vertical="center"/>
    </xf>
    <xf numFmtId="0" fontId="30" fillId="5" borderId="0" applyNumberFormat="0" applyBorder="0" applyAlignment="0" applyProtection="0">
      <alignment vertical="center"/>
    </xf>
    <xf numFmtId="0" fontId="35" fillId="70" borderId="0" applyNumberFormat="0" applyBorder="0" applyAlignment="0" applyProtection="0">
      <alignment vertical="center"/>
    </xf>
    <xf numFmtId="0" fontId="66" fillId="0" borderId="0">
      <alignment vertical="center"/>
    </xf>
    <xf numFmtId="0" fontId="66" fillId="0" borderId="0">
      <alignment vertical="center"/>
    </xf>
    <xf numFmtId="0" fontId="30" fillId="5" borderId="0" applyNumberFormat="0" applyBorder="0" applyAlignment="0" applyProtection="0">
      <alignment vertical="center"/>
    </xf>
    <xf numFmtId="0" fontId="35" fillId="70" borderId="0" applyNumberFormat="0" applyBorder="0" applyAlignment="0" applyProtection="0">
      <alignment vertical="center"/>
    </xf>
    <xf numFmtId="0" fontId="66" fillId="0" borderId="0">
      <alignment vertical="center"/>
    </xf>
    <xf numFmtId="0" fontId="66" fillId="0" borderId="0">
      <alignment vertical="center"/>
    </xf>
    <xf numFmtId="0" fontId="30" fillId="5" borderId="0" applyNumberFormat="0" applyBorder="0" applyAlignment="0" applyProtection="0">
      <alignment vertical="center"/>
    </xf>
    <xf numFmtId="0" fontId="35" fillId="70" borderId="0" applyNumberFormat="0" applyBorder="0" applyAlignment="0" applyProtection="0">
      <alignment vertical="center"/>
    </xf>
    <xf numFmtId="0" fontId="66" fillId="0" borderId="0">
      <alignment vertical="center"/>
    </xf>
    <xf numFmtId="0" fontId="66" fillId="0" borderId="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5" fillId="70" borderId="0" applyNumberFormat="0" applyBorder="0" applyAlignment="0" applyProtection="0">
      <alignment vertical="center"/>
    </xf>
    <xf numFmtId="0" fontId="0" fillId="0" borderId="0"/>
    <xf numFmtId="0" fontId="0" fillId="0" borderId="0"/>
    <xf numFmtId="0" fontId="66" fillId="0" borderId="0">
      <alignment vertical="center"/>
    </xf>
    <xf numFmtId="0" fontId="66" fillId="0" borderId="0">
      <alignment vertical="center"/>
    </xf>
    <xf numFmtId="0" fontId="30" fillId="5" borderId="0" applyNumberFormat="0" applyBorder="0" applyAlignment="0" applyProtection="0">
      <alignment vertical="center"/>
    </xf>
    <xf numFmtId="0" fontId="35" fillId="70" borderId="0" applyNumberFormat="0" applyBorder="0" applyAlignment="0" applyProtection="0">
      <alignment vertical="center"/>
    </xf>
    <xf numFmtId="0" fontId="0" fillId="0" borderId="0"/>
    <xf numFmtId="0" fontId="0" fillId="0" borderId="0"/>
    <xf numFmtId="0" fontId="66" fillId="0" borderId="0">
      <alignment vertical="center"/>
    </xf>
    <xf numFmtId="0" fontId="66" fillId="0" borderId="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4" fillId="9" borderId="0" applyNumberFormat="0" applyBorder="0" applyAlignment="0" applyProtection="0"/>
    <xf numFmtId="0" fontId="30" fillId="6" borderId="0" applyNumberFormat="0" applyBorder="0" applyAlignment="0" applyProtection="0">
      <alignment vertical="center"/>
    </xf>
    <xf numFmtId="0" fontId="35" fillId="70" borderId="0" applyNumberFormat="0" applyBorder="0" applyAlignment="0" applyProtection="0">
      <alignment vertical="center"/>
    </xf>
    <xf numFmtId="0" fontId="35" fillId="70"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4" fillId="9" borderId="0" applyNumberFormat="0" applyBorder="0" applyAlignment="0" applyProtection="0"/>
    <xf numFmtId="0" fontId="59" fillId="54"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0" fillId="5" borderId="0" applyNumberFormat="0" applyBorder="0" applyAlignment="0" applyProtection="0">
      <alignment vertical="center"/>
    </xf>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0" fillId="0" borderId="0" applyNumberFormat="0" applyFont="0" applyFill="0" applyBorder="0" applyAlignment="0" applyProtection="0"/>
    <xf numFmtId="0" fontId="34" fillId="9" borderId="0" applyNumberFormat="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4" fillId="9" borderId="0" applyNumberFormat="0" applyBorder="0" applyAlignment="0" applyProtection="0"/>
    <xf numFmtId="0" fontId="34" fillId="9" borderId="0" applyNumberFormat="0" applyBorder="0" applyAlignment="0" applyProtection="0"/>
    <xf numFmtId="0" fontId="30" fillId="5" borderId="0" applyNumberFormat="0" applyBorder="0" applyAlignment="0" applyProtection="0">
      <alignment vertical="center"/>
    </xf>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0" fillId="0" borderId="0"/>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0" fillId="6" borderId="0" applyNumberFormat="0" applyBorder="0" applyAlignment="0" applyProtection="0">
      <alignment vertical="center"/>
    </xf>
    <xf numFmtId="0" fontId="34" fillId="20" borderId="0" applyNumberFormat="0" applyBorder="0" applyAlignment="0" applyProtection="0"/>
    <xf numFmtId="0" fontId="30" fillId="5" borderId="0" applyNumberFormat="0" applyBorder="0" applyAlignment="0" applyProtection="0">
      <alignment vertical="center"/>
    </xf>
    <xf numFmtId="0" fontId="34" fillId="3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17" fillId="16" borderId="0" applyNumberFormat="0" applyBorder="0" applyAlignment="0" applyProtection="0"/>
    <xf numFmtId="0" fontId="17" fillId="16" borderId="0" applyNumberFormat="0" applyBorder="0" applyAlignment="0" applyProtection="0"/>
    <xf numFmtId="0" fontId="59" fillId="35" borderId="0" applyNumberFormat="0" applyBorder="0" applyAlignment="0" applyProtection="0"/>
    <xf numFmtId="0" fontId="17" fillId="16" borderId="0" applyNumberFormat="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7" fillId="16" borderId="0" applyNumberFormat="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0" fillId="0" borderId="0" applyNumberFormat="0" applyFont="0" applyFill="0" applyBorder="0" applyAlignment="0" applyProtection="0"/>
    <xf numFmtId="0" fontId="17" fillId="16" borderId="0" applyNumberFormat="0" applyBorder="0" applyAlignment="0" applyProtection="0"/>
    <xf numFmtId="43" fontId="0" fillId="0" borderId="0" applyFont="0" applyFill="0" applyBorder="0" applyAlignment="0" applyProtection="0">
      <alignment vertical="center"/>
    </xf>
    <xf numFmtId="0" fontId="17" fillId="16" borderId="0" applyNumberFormat="0" applyBorder="0" applyAlignment="0" applyProtection="0"/>
    <xf numFmtId="0" fontId="0" fillId="0" borderId="0" applyNumberFormat="0" applyFon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0" fillId="5" borderId="0" applyNumberFormat="0" applyBorder="0" applyAlignment="0" applyProtection="0">
      <alignment vertical="center"/>
    </xf>
    <xf numFmtId="0" fontId="17" fillId="13" borderId="0" applyNumberFormat="0" applyBorder="0" applyAlignment="0" applyProtection="0"/>
    <xf numFmtId="0" fontId="17" fillId="13"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13" borderId="0" applyNumberFormat="0" applyBorder="0" applyAlignment="0" applyProtection="0"/>
    <xf numFmtId="0" fontId="37" fillId="12" borderId="12" applyNumberFormat="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37" borderId="0" applyNumberFormat="0" applyBorder="0" applyAlignment="0" applyProtection="0"/>
    <xf numFmtId="0" fontId="17" fillId="13" borderId="0" applyNumberFormat="0" applyBorder="0" applyAlignment="0" applyProtection="0"/>
    <xf numFmtId="0" fontId="30" fillId="5" borderId="0" applyNumberFormat="0" applyBorder="0" applyAlignment="0" applyProtection="0">
      <alignment vertical="center"/>
    </xf>
    <xf numFmtId="0" fontId="17" fillId="13" borderId="0" applyNumberFormat="0" applyBorder="0" applyAlignment="0" applyProtection="0"/>
    <xf numFmtId="0" fontId="30" fillId="6" borderId="0" applyNumberFormat="0" applyBorder="0" applyAlignment="0" applyProtection="0">
      <alignment vertical="center"/>
    </xf>
    <xf numFmtId="0" fontId="17" fillId="13" borderId="0" applyNumberFormat="0" applyBorder="0" applyAlignment="0" applyProtection="0"/>
    <xf numFmtId="0" fontId="22"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13" borderId="0" applyNumberFormat="0" applyBorder="0" applyAlignment="0" applyProtection="0"/>
    <xf numFmtId="0" fontId="30" fillId="5" borderId="0" applyNumberFormat="0" applyBorder="0" applyAlignment="0" applyProtection="0">
      <alignment vertical="center"/>
    </xf>
    <xf numFmtId="0" fontId="17" fillId="13" borderId="0" applyNumberFormat="0" applyBorder="0" applyAlignment="0" applyProtection="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17" fillId="13" borderId="0" applyNumberFormat="0" applyBorder="0" applyAlignment="0" applyProtection="0"/>
    <xf numFmtId="0" fontId="30" fillId="5" borderId="0" applyNumberFormat="0" applyBorder="0" applyAlignment="0" applyProtection="0">
      <alignment vertical="center"/>
    </xf>
    <xf numFmtId="0" fontId="17" fillId="13" borderId="0" applyNumberFormat="0" applyBorder="0" applyAlignment="0" applyProtection="0"/>
    <xf numFmtId="0" fontId="30" fillId="5" borderId="0" applyNumberFormat="0" applyBorder="0" applyAlignment="0" applyProtection="0">
      <alignment vertical="center"/>
    </xf>
    <xf numFmtId="0" fontId="47" fillId="0" borderId="0" applyNumberFormat="0" applyFill="0" applyBorder="0" applyAlignment="0" applyProtection="0">
      <alignment vertical="center"/>
    </xf>
    <xf numFmtId="0" fontId="17" fillId="13" borderId="0" applyNumberFormat="0" applyBorder="0" applyAlignment="0" applyProtection="0"/>
    <xf numFmtId="0" fontId="0" fillId="0" borderId="0" applyNumberFormat="0" applyFont="0" applyFill="0" applyBorder="0" applyAlignment="0" applyProtection="0"/>
    <xf numFmtId="0" fontId="59" fillId="54" borderId="0" applyNumberFormat="0" applyBorder="0" applyAlignment="0" applyProtection="0"/>
    <xf numFmtId="41" fontId="22" fillId="0" borderId="0" applyFont="0" applyFill="0" applyBorder="0" applyAlignment="0" applyProtection="0"/>
    <xf numFmtId="0" fontId="34" fillId="57"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34" fillId="57" borderId="0" applyNumberFormat="0" applyBorder="0" applyAlignment="0" applyProtection="0"/>
    <xf numFmtId="0" fontId="0" fillId="0" borderId="0" applyNumberFormat="0" applyFont="0" applyFill="0" applyBorder="0" applyAlignment="0" applyProtection="0"/>
    <xf numFmtId="0" fontId="34" fillId="57" borderId="0" applyNumberFormat="0" applyBorder="0" applyAlignment="0" applyProtection="0"/>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34" fillId="57" borderId="0" applyNumberFormat="0" applyBorder="0" applyAlignment="0" applyProtection="0"/>
    <xf numFmtId="0" fontId="34" fillId="57" borderId="0" applyNumberFormat="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4" fillId="57" borderId="0" applyNumberFormat="0" applyBorder="0" applyAlignment="0" applyProtection="0"/>
    <xf numFmtId="0" fontId="30" fillId="5" borderId="0" applyNumberFormat="0" applyBorder="0" applyAlignment="0" applyProtection="0">
      <alignment vertical="center"/>
    </xf>
    <xf numFmtId="0" fontId="34" fillId="57"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4" fillId="57" borderId="0" applyNumberFormat="0" applyBorder="0" applyAlignment="0" applyProtection="0"/>
    <xf numFmtId="0" fontId="0"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4" fillId="57" borderId="0" applyNumberFormat="0" applyBorder="0" applyAlignment="0" applyProtection="0"/>
    <xf numFmtId="0" fontId="30" fillId="5" borderId="0" applyNumberFormat="0" applyBorder="0" applyAlignment="0" applyProtection="0">
      <alignment vertical="center"/>
    </xf>
    <xf numFmtId="0" fontId="34" fillId="57" borderId="0" applyNumberFormat="0" applyBorder="0" applyAlignment="0" applyProtection="0"/>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57" borderId="0" applyNumberFormat="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57" borderId="0" applyNumberFormat="0" applyBorder="0" applyAlignment="0" applyProtection="0"/>
    <xf numFmtId="0" fontId="0" fillId="0" borderId="0" applyNumberFormat="0" applyFont="0" applyFill="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4" fillId="57" borderId="0" applyNumberFormat="0" applyBorder="0" applyAlignment="0" applyProtection="0"/>
    <xf numFmtId="0" fontId="0" fillId="0" borderId="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0" fillId="0" borderId="0"/>
    <xf numFmtId="0" fontId="0" fillId="0" borderId="0">
      <alignment vertical="center"/>
    </xf>
    <xf numFmtId="0" fontId="34" fillId="32" borderId="0" applyNumberFormat="0" applyBorder="0" applyAlignment="0" applyProtection="0"/>
    <xf numFmtId="0" fontId="30" fillId="5" borderId="0" applyNumberFormat="0" applyBorder="0" applyAlignment="0" applyProtection="0">
      <alignment vertical="center"/>
    </xf>
    <xf numFmtId="0" fontId="34" fillId="32" borderId="0" applyNumberFormat="0" applyBorder="0" applyAlignment="0" applyProtection="0"/>
    <xf numFmtId="0" fontId="0" fillId="0" borderId="0"/>
    <xf numFmtId="0" fontId="34" fillId="32" borderId="0" applyNumberFormat="0" applyBorder="0" applyAlignment="0" applyProtection="0"/>
    <xf numFmtId="0" fontId="35" fillId="56"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63" fillId="5" borderId="0" applyNumberFormat="0" applyBorder="0" applyAlignment="0" applyProtection="0">
      <alignment vertical="center"/>
    </xf>
    <xf numFmtId="0" fontId="35" fillId="56" borderId="0" applyNumberFormat="0" applyBorder="0" applyAlignment="0" applyProtection="0">
      <alignment vertical="center"/>
    </xf>
    <xf numFmtId="0" fontId="30" fillId="5" borderId="0" applyNumberFormat="0" applyBorder="0" applyAlignment="0" applyProtection="0">
      <alignment vertical="center"/>
    </xf>
    <xf numFmtId="0" fontId="35" fillId="56" borderId="0" applyNumberFormat="0" applyBorder="0" applyAlignment="0" applyProtection="0">
      <alignment vertical="center"/>
    </xf>
    <xf numFmtId="0" fontId="30" fillId="5" borderId="0" applyNumberFormat="0" applyBorder="0" applyAlignment="0" applyProtection="0">
      <alignment vertical="center"/>
    </xf>
    <xf numFmtId="0" fontId="0" fillId="58" borderId="21" applyNumberFormat="0" applyFont="0" applyAlignment="0" applyProtection="0">
      <alignment vertical="center"/>
    </xf>
    <xf numFmtId="0" fontId="35" fillId="5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5" fillId="5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5" fillId="56" borderId="0" applyNumberFormat="0" applyBorder="0" applyAlignment="0" applyProtection="0">
      <alignment vertical="center"/>
    </xf>
    <xf numFmtId="0" fontId="30" fillId="5" borderId="0" applyNumberFormat="0" applyBorder="0" applyAlignment="0" applyProtection="0">
      <alignment vertical="center"/>
    </xf>
    <xf numFmtId="0" fontId="17" fillId="16" borderId="0" applyNumberFormat="0" applyBorder="0" applyAlignment="0" applyProtection="0"/>
    <xf numFmtId="0" fontId="34" fillId="32" borderId="0" applyNumberFormat="0" applyBorder="0" applyAlignment="0" applyProtection="0"/>
    <xf numFmtId="0" fontId="0" fillId="0" borderId="0"/>
    <xf numFmtId="0" fontId="30" fillId="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0" fillId="58" borderId="21" applyNumberFormat="0" applyFont="0" applyAlignment="0" applyProtection="0">
      <alignment vertical="center"/>
    </xf>
    <xf numFmtId="0" fontId="34" fillId="32" borderId="0" applyNumberFormat="0" applyBorder="0" applyAlignment="0" applyProtection="0"/>
    <xf numFmtId="0" fontId="0" fillId="0" borderId="0" applyNumberFormat="0" applyFont="0" applyFill="0" applyBorder="0" applyAlignment="0" applyProtection="0"/>
    <xf numFmtId="0" fontId="0" fillId="0" borderId="0"/>
    <xf numFmtId="0" fontId="31" fillId="6" borderId="0" applyNumberFormat="0" applyBorder="0" applyAlignment="0" applyProtection="0">
      <alignment vertical="center"/>
    </xf>
    <xf numFmtId="0" fontId="34" fillId="32" borderId="0" applyNumberFormat="0" applyBorder="0" applyAlignment="0" applyProtection="0"/>
    <xf numFmtId="0" fontId="38" fillId="14" borderId="0" applyNumberFormat="0" applyBorder="0" applyAlignment="0" applyProtection="0">
      <alignment vertical="center"/>
    </xf>
    <xf numFmtId="0" fontId="31" fillId="6" borderId="0" applyNumberFormat="0" applyBorder="0" applyAlignment="0" applyProtection="0">
      <alignment vertical="center"/>
    </xf>
    <xf numFmtId="0" fontId="34" fillId="32" borderId="0" applyNumberFormat="0" applyBorder="0" applyAlignment="0" applyProtection="0"/>
    <xf numFmtId="0" fontId="65" fillId="6" borderId="0" applyNumberFormat="0" applyBorder="0" applyAlignment="0" applyProtection="0">
      <alignment vertical="center"/>
    </xf>
    <xf numFmtId="0" fontId="34" fillId="32" borderId="0" applyNumberFormat="0" applyBorder="0" applyAlignment="0" applyProtection="0"/>
    <xf numFmtId="0" fontId="0" fillId="0" borderId="0"/>
    <xf numFmtId="0" fontId="38" fillId="14" borderId="0" applyNumberFormat="0" applyBorder="0" applyAlignment="0" applyProtection="0">
      <alignment vertical="center"/>
    </xf>
    <xf numFmtId="0" fontId="65" fillId="6" borderId="0" applyNumberFormat="0" applyBorder="0" applyAlignment="0" applyProtection="0">
      <alignment vertical="center"/>
    </xf>
    <xf numFmtId="0" fontId="34" fillId="32"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65" fillId="6" borderId="0" applyNumberFormat="0" applyBorder="0" applyAlignment="0" applyProtection="0">
      <alignment vertical="center"/>
    </xf>
    <xf numFmtId="0" fontId="34" fillId="32" borderId="0" applyNumberFormat="0" applyBorder="0" applyAlignment="0" applyProtection="0"/>
    <xf numFmtId="0" fontId="65" fillId="6" borderId="0" applyNumberFormat="0" applyBorder="0" applyAlignment="0" applyProtection="0">
      <alignment vertical="center"/>
    </xf>
    <xf numFmtId="0" fontId="34" fillId="32" borderId="0" applyNumberFormat="0" applyBorder="0" applyAlignment="0" applyProtection="0"/>
    <xf numFmtId="0" fontId="30" fillId="5" borderId="0" applyNumberFormat="0" applyBorder="0" applyAlignment="0" applyProtection="0">
      <alignment vertical="center"/>
    </xf>
    <xf numFmtId="0" fontId="65" fillId="6" borderId="0" applyNumberFormat="0" applyBorder="0" applyAlignment="0" applyProtection="0">
      <alignment vertical="center"/>
    </xf>
    <xf numFmtId="0" fontId="34" fillId="32" borderId="0" applyNumberFormat="0" applyBorder="0" applyAlignment="0" applyProtection="0"/>
    <xf numFmtId="0" fontId="65" fillId="6" borderId="0" applyNumberFormat="0" applyBorder="0" applyAlignment="0" applyProtection="0">
      <alignment vertical="center"/>
    </xf>
    <xf numFmtId="0" fontId="34" fillId="32" borderId="0" applyNumberFormat="0" applyBorder="0" applyAlignment="0" applyProtection="0"/>
    <xf numFmtId="0" fontId="30" fillId="5" borderId="0" applyNumberFormat="0" applyBorder="0" applyAlignment="0" applyProtection="0">
      <alignment vertical="center"/>
    </xf>
    <xf numFmtId="0" fontId="65" fillId="6" borderId="0" applyNumberFormat="0" applyBorder="0" applyAlignment="0" applyProtection="0">
      <alignment vertical="center"/>
    </xf>
    <xf numFmtId="0" fontId="34" fillId="32" borderId="0" applyNumberFormat="0" applyBorder="0" applyAlignment="0" applyProtection="0"/>
    <xf numFmtId="0" fontId="31" fillId="6" borderId="0" applyNumberFormat="0" applyBorder="0" applyAlignment="0" applyProtection="0">
      <alignment vertical="center"/>
    </xf>
    <xf numFmtId="0" fontId="65" fillId="6" borderId="0" applyNumberFormat="0" applyBorder="0" applyAlignment="0" applyProtection="0">
      <alignment vertical="center"/>
    </xf>
    <xf numFmtId="0" fontId="47" fillId="0" borderId="0" applyNumberFormat="0" applyFill="0" applyBorder="0" applyAlignment="0" applyProtection="0">
      <alignment vertical="center"/>
    </xf>
    <xf numFmtId="0" fontId="34" fillId="32" borderId="0" applyNumberFormat="0" applyBorder="0" applyAlignment="0" applyProtection="0"/>
    <xf numFmtId="0" fontId="65" fillId="6" borderId="0" applyNumberFormat="0" applyBorder="0" applyAlignment="0" applyProtection="0">
      <alignment vertical="center"/>
    </xf>
    <xf numFmtId="0" fontId="34" fillId="32" borderId="0" applyNumberFormat="0" applyBorder="0" applyAlignment="0" applyProtection="0"/>
    <xf numFmtId="0" fontId="34" fillId="32" borderId="0" applyNumberFormat="0" applyBorder="0" applyAlignment="0" applyProtection="0"/>
    <xf numFmtId="0" fontId="0" fillId="0" borderId="0"/>
    <xf numFmtId="0" fontId="30" fillId="5" borderId="0" applyNumberFormat="0" applyBorder="0" applyAlignment="0" applyProtection="0">
      <alignment vertical="center"/>
    </xf>
    <xf numFmtId="0" fontId="64" fillId="5" borderId="0" applyNumberFormat="0" applyBorder="0" applyAlignment="0" applyProtection="0">
      <alignment vertical="center"/>
    </xf>
    <xf numFmtId="0" fontId="34" fillId="71" borderId="0" applyNumberFormat="0" applyBorder="0" applyAlignment="0" applyProtection="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22" borderId="0" applyNumberFormat="0" applyBorder="0" applyAlignment="0" applyProtection="0"/>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17" fillId="16"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9" fillId="35" borderId="0" applyNumberFormat="0" applyBorder="0" applyAlignment="0" applyProtection="0"/>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17" fillId="16" borderId="0" applyNumberFormat="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0" fillId="0" borderId="0"/>
    <xf numFmtId="0" fontId="0" fillId="0" borderId="0" applyNumberFormat="0" applyFont="0" applyFill="0" applyBorder="0" applyAlignment="0" applyProtection="0"/>
    <xf numFmtId="0" fontId="17" fillId="16" borderId="0" applyNumberFormat="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0" fillId="0" borderId="0"/>
    <xf numFmtId="0" fontId="59" fillId="54" borderId="0" applyNumberFormat="0" applyBorder="0" applyAlignment="0" applyProtection="0"/>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17" fillId="16" borderId="0" applyNumberFormat="0" applyBorder="0" applyAlignment="0" applyProtection="0"/>
    <xf numFmtId="0" fontId="0" fillId="0" borderId="0"/>
    <xf numFmtId="0" fontId="0" fillId="0" borderId="0"/>
    <xf numFmtId="0" fontId="38" fillId="42" borderId="0" applyNumberFormat="0" applyBorder="0" applyAlignment="0" applyProtection="0">
      <alignment vertical="center"/>
    </xf>
    <xf numFmtId="0" fontId="30" fillId="5" borderId="0" applyNumberFormat="0" applyBorder="0" applyAlignment="0" applyProtection="0">
      <alignment vertical="center"/>
    </xf>
    <xf numFmtId="0" fontId="17" fillId="16" borderId="0" applyNumberFormat="0" applyBorder="0" applyAlignment="0" applyProtection="0"/>
    <xf numFmtId="0" fontId="0" fillId="0" borderId="0"/>
    <xf numFmtId="0" fontId="17" fillId="16" borderId="0" applyNumberFormat="0" applyBorder="0" applyAlignment="0" applyProtection="0"/>
    <xf numFmtId="0" fontId="17" fillId="16" borderId="0" applyNumberFormat="0" applyBorder="0" applyAlignment="0" applyProtection="0"/>
    <xf numFmtId="0" fontId="0" fillId="0" borderId="0"/>
    <xf numFmtId="0" fontId="38" fillId="42" borderId="0" applyNumberFormat="0" applyBorder="0" applyAlignment="0" applyProtection="0">
      <alignment vertical="center"/>
    </xf>
    <xf numFmtId="0" fontId="17" fillId="16" borderId="0" applyNumberFormat="0" applyBorder="0" applyAlignment="0" applyProtection="0"/>
    <xf numFmtId="0" fontId="17" fillId="16" borderId="0" applyNumberFormat="0" applyBorder="0" applyAlignment="0" applyProtection="0"/>
    <xf numFmtId="0" fontId="38" fillId="14" borderId="0" applyNumberFormat="0" applyBorder="0" applyAlignment="0" applyProtection="0">
      <alignment vertical="center"/>
    </xf>
    <xf numFmtId="0" fontId="31" fillId="6" borderId="0" applyNumberFormat="0" applyBorder="0" applyAlignment="0" applyProtection="0">
      <alignment vertical="center"/>
    </xf>
    <xf numFmtId="0" fontId="17" fillId="16" borderId="0" applyNumberFormat="0" applyBorder="0" applyAlignment="0" applyProtection="0"/>
    <xf numFmtId="0" fontId="0" fillId="0" borderId="0"/>
    <xf numFmtId="0" fontId="31" fillId="6" borderId="0" applyNumberFormat="0" applyBorder="0" applyAlignment="0" applyProtection="0">
      <alignment vertical="center"/>
    </xf>
    <xf numFmtId="0" fontId="17" fillId="16" borderId="0" applyNumberFormat="0" applyBorder="0" applyAlignment="0" applyProtection="0"/>
    <xf numFmtId="0" fontId="38" fillId="14" borderId="0" applyNumberFormat="0" applyBorder="0" applyAlignment="0" applyProtection="0">
      <alignment vertical="center"/>
    </xf>
    <xf numFmtId="0" fontId="17" fillId="16" borderId="0" applyNumberFormat="0" applyBorder="0" applyAlignment="0" applyProtection="0"/>
    <xf numFmtId="0" fontId="0" fillId="0" borderId="0"/>
    <xf numFmtId="0" fontId="17" fillId="16" borderId="0" applyNumberFormat="0" applyBorder="0" applyAlignment="0" applyProtection="0"/>
    <xf numFmtId="0" fontId="17" fillId="16" borderId="0" applyNumberFormat="0" applyBorder="0" applyAlignment="0" applyProtection="0"/>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64" fillId="5" borderId="0" applyNumberFormat="0" applyBorder="0" applyAlignment="0" applyProtection="0">
      <alignment vertical="center"/>
    </xf>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17" fillId="16" borderId="0" applyNumberFormat="0" applyBorder="0" applyAlignment="0" applyProtection="0"/>
    <xf numFmtId="0" fontId="0" fillId="0" borderId="0"/>
    <xf numFmtId="0" fontId="17" fillId="16" borderId="0" applyNumberFormat="0" applyBorder="0" applyAlignment="0" applyProtection="0"/>
    <xf numFmtId="0" fontId="0" fillId="0" borderId="0"/>
    <xf numFmtId="0" fontId="17" fillId="16" borderId="0" applyNumberFormat="0" applyBorder="0" applyAlignment="0" applyProtection="0"/>
    <xf numFmtId="0" fontId="38" fillId="14" borderId="0" applyNumberFormat="0" applyBorder="0" applyAlignment="0" applyProtection="0">
      <alignment vertical="center"/>
    </xf>
    <xf numFmtId="0" fontId="17" fillId="16" borderId="0" applyNumberFormat="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30" fillId="5" borderId="0" applyNumberFormat="0" applyBorder="0" applyAlignment="0" applyProtection="0">
      <alignment vertical="center"/>
    </xf>
    <xf numFmtId="0" fontId="34" fillId="13" borderId="0" applyNumberFormat="0" applyBorder="0" applyAlignment="0" applyProtection="0"/>
    <xf numFmtId="0" fontId="30" fillId="5" borderId="0" applyNumberFormat="0" applyBorder="0" applyAlignment="0" applyProtection="0">
      <alignment vertical="center"/>
    </xf>
    <xf numFmtId="0" fontId="34" fillId="13" borderId="0" applyNumberFormat="0" applyBorder="0" applyAlignment="0" applyProtection="0"/>
    <xf numFmtId="0" fontId="0" fillId="0" borderId="0"/>
    <xf numFmtId="0" fontId="30" fillId="5" borderId="0" applyNumberFormat="0" applyBorder="0" applyAlignment="0" applyProtection="0">
      <alignment vertical="center"/>
    </xf>
    <xf numFmtId="0" fontId="34" fillId="13" borderId="0" applyNumberFormat="0" applyBorder="0" applyAlignment="0" applyProtection="0"/>
    <xf numFmtId="0" fontId="0" fillId="0" borderId="0" applyNumberFormat="0" applyFont="0" applyFill="0" applyBorder="0" applyAlignment="0" applyProtection="0"/>
    <xf numFmtId="0" fontId="0" fillId="0" borderId="0"/>
    <xf numFmtId="0" fontId="0" fillId="0" borderId="0"/>
    <xf numFmtId="9" fontId="11" fillId="0" borderId="0" applyFont="0" applyFill="0" applyBorder="0" applyAlignment="0" applyProtection="0">
      <alignment vertical="center"/>
    </xf>
    <xf numFmtId="0" fontId="34" fillId="13" borderId="0" applyNumberFormat="0" applyBorder="0" applyAlignment="0" applyProtection="0"/>
    <xf numFmtId="0" fontId="0" fillId="0" borderId="0"/>
    <xf numFmtId="0" fontId="30" fillId="5" borderId="0" applyNumberFormat="0" applyBorder="0" applyAlignment="0" applyProtection="0">
      <alignment vertical="center"/>
    </xf>
    <xf numFmtId="0" fontId="34" fillId="13" borderId="0" applyNumberFormat="0" applyBorder="0" applyAlignment="0" applyProtection="0"/>
    <xf numFmtId="0" fontId="0" fillId="0" borderId="0"/>
    <xf numFmtId="0" fontId="34" fillId="13" borderId="0" applyNumberFormat="0" applyBorder="0" applyAlignment="0" applyProtection="0"/>
    <xf numFmtId="0" fontId="0" fillId="0" borderId="0" applyNumberFormat="0" applyFont="0" applyFill="0" applyBorder="0" applyAlignment="0" applyProtection="0"/>
    <xf numFmtId="0" fontId="0" fillId="0" borderId="0"/>
    <xf numFmtId="0" fontId="34" fillId="13" borderId="0" applyNumberFormat="0" applyBorder="0" applyAlignment="0" applyProtection="0"/>
    <xf numFmtId="0" fontId="0" fillId="0" borderId="0"/>
    <xf numFmtId="0" fontId="59" fillId="54" borderId="0" applyNumberFormat="0" applyBorder="0" applyAlignment="0" applyProtection="0"/>
    <xf numFmtId="0" fontId="34" fillId="13" borderId="0" applyNumberFormat="0" applyBorder="0" applyAlignment="0" applyProtection="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59" fillId="54" borderId="0" applyNumberFormat="0" applyBorder="0" applyAlignment="0" applyProtection="0"/>
    <xf numFmtId="0" fontId="34" fillId="13" borderId="0" applyNumberFormat="0" applyBorder="0" applyAlignment="0" applyProtection="0"/>
    <xf numFmtId="0" fontId="16" fillId="72"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59" fillId="54" borderId="0" applyNumberFormat="0" applyBorder="0" applyAlignment="0" applyProtection="0"/>
    <xf numFmtId="0" fontId="34" fillId="13" borderId="0" applyNumberFormat="0" applyBorder="0" applyAlignment="0" applyProtection="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59" fillId="54" borderId="0" applyNumberFormat="0" applyBorder="0" applyAlignment="0" applyProtection="0"/>
    <xf numFmtId="0" fontId="34" fillId="13" borderId="0" applyNumberFormat="0" applyBorder="0" applyAlignment="0" applyProtection="0"/>
    <xf numFmtId="0" fontId="30" fillId="5" borderId="0" applyNumberFormat="0" applyBorder="0" applyAlignment="0" applyProtection="0">
      <alignment vertical="center"/>
    </xf>
    <xf numFmtId="0" fontId="59" fillId="54" borderId="0" applyNumberFormat="0" applyBorder="0" applyAlignment="0" applyProtection="0"/>
    <xf numFmtId="0" fontId="34" fillId="13" borderId="0" applyNumberFormat="0" applyBorder="0" applyAlignment="0" applyProtection="0"/>
    <xf numFmtId="0" fontId="30" fillId="5" borderId="0" applyNumberFormat="0" applyBorder="0" applyAlignment="0" applyProtection="0">
      <alignment vertical="center"/>
    </xf>
    <xf numFmtId="0" fontId="59" fillId="54" borderId="0" applyNumberFormat="0" applyBorder="0" applyAlignment="0" applyProtection="0"/>
    <xf numFmtId="0" fontId="34" fillId="13" borderId="0" applyNumberFormat="0" applyBorder="0" applyAlignment="0" applyProtection="0"/>
    <xf numFmtId="0" fontId="30" fillId="6" borderId="0" applyNumberFormat="0" applyBorder="0" applyAlignment="0" applyProtection="0">
      <alignment vertical="center"/>
    </xf>
    <xf numFmtId="0" fontId="34" fillId="22" borderId="0" applyNumberFormat="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4" fillId="22" borderId="0" applyNumberFormat="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34" fillId="22" borderId="0" applyNumberFormat="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22" borderId="0" applyNumberFormat="0" applyBorder="0" applyAlignment="0" applyProtection="0"/>
    <xf numFmtId="0" fontId="0" fillId="0" borderId="0"/>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4" fillId="22" borderId="0" applyNumberFormat="0" applyBorder="0" applyAlignment="0" applyProtection="0"/>
    <xf numFmtId="0" fontId="30" fillId="5" borderId="0" applyNumberFormat="0" applyBorder="0" applyAlignment="0" applyProtection="0">
      <alignment vertical="center"/>
    </xf>
    <xf numFmtId="0" fontId="34" fillId="22" borderId="0" applyNumberFormat="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16" borderId="0" applyNumberFormat="0" applyBorder="0" applyAlignment="0" applyProtection="0"/>
    <xf numFmtId="0" fontId="34" fillId="22" borderId="0" applyNumberFormat="0" applyBorder="0" applyAlignment="0" applyProtection="0"/>
    <xf numFmtId="0" fontId="0" fillId="0" borderId="0"/>
    <xf numFmtId="0" fontId="31" fillId="5" borderId="0" applyNumberFormat="0" applyBorder="0" applyAlignment="0" applyProtection="0">
      <alignment vertical="center"/>
    </xf>
    <xf numFmtId="0" fontId="35" fillId="73" borderId="0" applyNumberFormat="0" applyBorder="0" applyAlignment="0" applyProtection="0">
      <alignment vertical="center"/>
    </xf>
    <xf numFmtId="0" fontId="35" fillId="73" borderId="0" applyNumberFormat="0" applyBorder="0" applyAlignment="0" applyProtection="0">
      <alignment vertical="center"/>
    </xf>
    <xf numFmtId="0" fontId="35" fillId="73" borderId="0" applyNumberFormat="0" applyBorder="0" applyAlignment="0" applyProtection="0">
      <alignment vertical="center"/>
    </xf>
    <xf numFmtId="0" fontId="30" fillId="6" borderId="0" applyNumberFormat="0" applyBorder="0" applyAlignment="0" applyProtection="0">
      <alignment vertical="center"/>
    </xf>
    <xf numFmtId="0" fontId="35" fillId="73"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5" fillId="73" borderId="0" applyNumberFormat="0" applyBorder="0" applyAlignment="0" applyProtection="0">
      <alignment vertical="center"/>
    </xf>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5" fillId="73"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59" fillId="54" borderId="0" applyNumberFormat="0" applyBorder="0" applyAlignment="0" applyProtection="0"/>
    <xf numFmtId="0" fontId="34" fillId="22" borderId="0" applyNumberFormat="0" applyBorder="0" applyAlignment="0" applyProtection="0"/>
    <xf numFmtId="0" fontId="30" fillId="5" borderId="0" applyNumberFormat="0" applyBorder="0" applyAlignment="0" applyProtection="0">
      <alignment vertical="center"/>
    </xf>
    <xf numFmtId="0" fontId="59" fillId="54" borderId="0" applyNumberFormat="0" applyBorder="0" applyAlignment="0" applyProtection="0"/>
    <xf numFmtId="0" fontId="30" fillId="6" borderId="0" applyNumberFormat="0" applyBorder="0" applyAlignment="0" applyProtection="0">
      <alignment vertical="center"/>
    </xf>
    <xf numFmtId="0" fontId="35" fillId="73" borderId="0" applyNumberFormat="0" applyBorder="0" applyAlignment="0" applyProtection="0">
      <alignment vertical="center"/>
    </xf>
    <xf numFmtId="0" fontId="59" fillId="54" borderId="0" applyNumberFormat="0" applyBorder="0" applyAlignment="0" applyProtection="0"/>
    <xf numFmtId="0" fontId="35" fillId="73" borderId="0" applyNumberFormat="0" applyBorder="0" applyAlignment="0" applyProtection="0">
      <alignment vertical="center"/>
    </xf>
    <xf numFmtId="0" fontId="30" fillId="5" borderId="0" applyNumberFormat="0" applyBorder="0" applyAlignment="0" applyProtection="0">
      <alignment vertical="center"/>
    </xf>
    <xf numFmtId="0" fontId="59" fillId="54" borderId="0" applyNumberFormat="0" applyBorder="0" applyAlignment="0" applyProtection="0"/>
    <xf numFmtId="9" fontId="0" fillId="0" borderId="0" applyFont="0" applyFill="0" applyBorder="0" applyAlignment="0" applyProtection="0">
      <alignment vertical="center"/>
    </xf>
    <xf numFmtId="0" fontId="34" fillId="22" borderId="0" applyNumberFormat="0" applyBorder="0" applyAlignment="0" applyProtection="0"/>
    <xf numFmtId="0" fontId="59" fillId="54" borderId="0" applyNumberFormat="0" applyBorder="0" applyAlignment="0" applyProtection="0"/>
    <xf numFmtId="0" fontId="34" fillId="22" borderId="0" applyNumberFormat="0" applyBorder="0" applyAlignment="0" applyProtection="0"/>
    <xf numFmtId="0" fontId="59" fillId="54" borderId="0" applyNumberFormat="0" applyBorder="0" applyAlignment="0" applyProtection="0"/>
    <xf numFmtId="0" fontId="34" fillId="22" borderId="0" applyNumberFormat="0" applyBorder="0" applyAlignment="0" applyProtection="0"/>
    <xf numFmtId="0" fontId="59" fillId="54" borderId="0" applyNumberFormat="0" applyBorder="0" applyAlignment="0" applyProtection="0"/>
    <xf numFmtId="0" fontId="34" fillId="22" borderId="0" applyNumberFormat="0" applyBorder="0" applyAlignment="0" applyProtection="0"/>
    <xf numFmtId="0" fontId="0" fillId="0" borderId="0"/>
    <xf numFmtId="0" fontId="59" fillId="54"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0" fillId="5" borderId="0" applyNumberFormat="0" applyBorder="0" applyAlignment="0" applyProtection="0">
      <alignment vertical="center"/>
    </xf>
    <xf numFmtId="0" fontId="34" fillId="22" borderId="0" applyNumberFormat="0" applyBorder="0" applyAlignment="0" applyProtection="0"/>
    <xf numFmtId="0" fontId="34" fillId="22" borderId="0" applyNumberFormat="0" applyBorder="0" applyAlignment="0" applyProtection="0"/>
    <xf numFmtId="0" fontId="30" fillId="6" borderId="0" applyNumberFormat="0" applyBorder="0" applyAlignment="0" applyProtection="0">
      <alignment vertical="center"/>
    </xf>
    <xf numFmtId="0" fontId="34" fillId="22"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22"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57" borderId="0" applyNumberFormat="0" applyBorder="0" applyAlignment="0" applyProtection="0"/>
    <xf numFmtId="0" fontId="0" fillId="0" borderId="0"/>
    <xf numFmtId="0" fontId="38" fillId="14" borderId="0" applyNumberFormat="0" applyBorder="0" applyAlignment="0" applyProtection="0">
      <alignment vertical="center"/>
    </xf>
    <xf numFmtId="0" fontId="31" fillId="5" borderId="0" applyNumberFormat="0" applyBorder="0" applyAlignment="0" applyProtection="0">
      <alignment vertical="center"/>
    </xf>
    <xf numFmtId="0" fontId="34" fillId="20" borderId="0" applyNumberFormat="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35" fillId="69" borderId="0" applyNumberFormat="0" applyBorder="0" applyAlignment="0" applyProtection="0">
      <alignment vertical="center"/>
    </xf>
    <xf numFmtId="0" fontId="17" fillId="16" borderId="0" applyNumberFormat="0" applyBorder="0" applyAlignment="0" applyProtection="0"/>
    <xf numFmtId="0" fontId="0" fillId="0" borderId="0"/>
    <xf numFmtId="9" fontId="0" fillId="0" borderId="0" applyFont="0" applyFill="0" applyBorder="0" applyAlignment="0" applyProtection="0"/>
    <xf numFmtId="0" fontId="17" fillId="16" borderId="0" applyNumberFormat="0" applyBorder="0" applyAlignment="0" applyProtection="0"/>
    <xf numFmtId="0" fontId="0" fillId="0" borderId="0" applyNumberFormat="0" applyFont="0" applyFill="0" applyBorder="0" applyAlignment="0" applyProtection="0"/>
    <xf numFmtId="0" fontId="34" fillId="68" borderId="0" applyNumberFormat="0" applyBorder="0" applyAlignment="0" applyProtection="0"/>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59" fillId="54" borderId="0" applyNumberFormat="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0" fillId="0" borderId="0">
      <alignment vertical="center"/>
    </xf>
    <xf numFmtId="0" fontId="30" fillId="5" borderId="0" applyNumberFormat="0" applyBorder="0" applyAlignment="0" applyProtection="0">
      <alignment vertical="center"/>
    </xf>
    <xf numFmtId="0" fontId="17" fillId="16" borderId="0" applyNumberFormat="0" applyBorder="0" applyAlignment="0" applyProtection="0"/>
    <xf numFmtId="0" fontId="38" fillId="14" borderId="0" applyNumberFormat="0" applyBorder="0" applyAlignment="0" applyProtection="0">
      <alignment vertical="center"/>
    </xf>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3" borderId="0" applyNumberFormat="0" applyBorder="0" applyAlignment="0" applyProtection="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17" fillId="13" borderId="0" applyNumberFormat="0" applyBorder="0" applyAlignment="0" applyProtection="0"/>
    <xf numFmtId="0" fontId="31" fillId="6" borderId="0" applyNumberFormat="0" applyBorder="0" applyAlignment="0" applyProtection="0">
      <alignment vertical="center"/>
    </xf>
    <xf numFmtId="0" fontId="17" fillId="13" borderId="0" applyNumberFormat="0" applyBorder="0" applyAlignment="0" applyProtection="0"/>
    <xf numFmtId="0" fontId="31" fillId="6" borderId="0" applyNumberFormat="0" applyBorder="0" applyAlignment="0" applyProtection="0">
      <alignment vertical="center"/>
    </xf>
    <xf numFmtId="0" fontId="17" fillId="13" borderId="0" applyNumberFormat="0" applyBorder="0" applyAlignment="0" applyProtection="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17" fillId="13" borderId="0" applyNumberFormat="0" applyBorder="0" applyAlignment="0" applyProtection="0"/>
    <xf numFmtId="0" fontId="31" fillId="6" borderId="0" applyNumberFormat="0" applyBorder="0" applyAlignment="0" applyProtection="0">
      <alignment vertical="center"/>
    </xf>
    <xf numFmtId="0" fontId="17" fillId="13" borderId="0" applyNumberFormat="0" applyBorder="0" applyAlignment="0" applyProtection="0"/>
    <xf numFmtId="0" fontId="38" fillId="42" borderId="0" applyNumberFormat="0" applyBorder="0" applyAlignment="0" applyProtection="0">
      <alignment vertical="center"/>
    </xf>
    <xf numFmtId="0" fontId="31" fillId="6" borderId="0" applyNumberFormat="0" applyBorder="0" applyAlignment="0" applyProtection="0">
      <alignment vertical="center"/>
    </xf>
    <xf numFmtId="0" fontId="17" fillId="13" borderId="0" applyNumberFormat="0" applyBorder="0" applyAlignment="0" applyProtection="0"/>
    <xf numFmtId="0" fontId="17" fillId="13" borderId="0" applyNumberFormat="0" applyBorder="0" applyAlignment="0" applyProtection="0"/>
    <xf numFmtId="0" fontId="30" fillId="5" borderId="0" applyNumberFormat="0" applyBorder="0" applyAlignment="0" applyProtection="0">
      <alignment vertical="center"/>
    </xf>
    <xf numFmtId="0" fontId="17" fillId="13" borderId="0" applyNumberFormat="0" applyBorder="0" applyAlignment="0" applyProtection="0"/>
    <xf numFmtId="0" fontId="17" fillId="13" borderId="0" applyNumberFormat="0" applyBorder="0" applyAlignment="0" applyProtection="0"/>
    <xf numFmtId="0" fontId="30" fillId="5" borderId="0" applyNumberFormat="0" applyBorder="0" applyAlignment="0" applyProtection="0">
      <alignment vertical="center"/>
    </xf>
    <xf numFmtId="0" fontId="17" fillId="13" borderId="0" applyNumberFormat="0" applyBorder="0" applyAlignment="0" applyProtection="0"/>
    <xf numFmtId="0" fontId="17" fillId="13" borderId="0" applyNumberFormat="0" applyBorder="0" applyAlignment="0" applyProtection="0"/>
    <xf numFmtId="0" fontId="0"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13" borderId="0" applyNumberFormat="0" applyBorder="0" applyAlignment="0" applyProtection="0"/>
    <xf numFmtId="0" fontId="17" fillId="13" borderId="0" applyNumberFormat="0" applyBorder="0" applyAlignment="0" applyProtection="0"/>
    <xf numFmtId="0" fontId="0" fillId="0" borderId="0"/>
    <xf numFmtId="0" fontId="34" fillId="54" borderId="0" applyNumberFormat="0" applyBorder="0" applyAlignment="0" applyProtection="0"/>
    <xf numFmtId="0" fontId="0" fillId="0" borderId="0"/>
    <xf numFmtId="0" fontId="34" fillId="54"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34" fillId="37"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0" fillId="0" borderId="0" applyNumberFormat="0" applyFont="0" applyFill="0" applyBorder="0" applyAlignment="0" applyProtection="0"/>
    <xf numFmtId="0" fontId="34" fillId="37"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21" fillId="0" borderId="0"/>
    <xf numFmtId="0" fontId="0" fillId="0" borderId="0"/>
    <xf numFmtId="2" fontId="54" fillId="0" borderId="0" applyProtection="0"/>
    <xf numFmtId="0" fontId="34" fillId="37" borderId="0" applyNumberFormat="0" applyBorder="0" applyAlignment="0" applyProtection="0"/>
    <xf numFmtId="0" fontId="34" fillId="54" borderId="0" applyNumberFormat="0" applyBorder="0" applyAlignment="0" applyProtection="0"/>
    <xf numFmtId="0" fontId="0" fillId="0" borderId="0"/>
    <xf numFmtId="0" fontId="0" fillId="0" borderId="0"/>
    <xf numFmtId="0" fontId="34" fillId="54" borderId="0" applyNumberFormat="0" applyBorder="0" applyAlignment="0" applyProtection="0"/>
    <xf numFmtId="0" fontId="0" fillId="0" borderId="0"/>
    <xf numFmtId="0" fontId="34" fillId="54"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34" fillId="54" borderId="0" applyNumberFormat="0" applyBorder="0" applyAlignment="0" applyProtection="0"/>
    <xf numFmtId="0" fontId="0" fillId="0" borderId="0"/>
    <xf numFmtId="0" fontId="30" fillId="5" borderId="0" applyNumberFormat="0" applyBorder="0" applyAlignment="0" applyProtection="0">
      <alignment vertical="center"/>
    </xf>
    <xf numFmtId="0" fontId="34" fillId="54" borderId="0" applyNumberFormat="0" applyBorder="0" applyAlignment="0" applyProtection="0"/>
    <xf numFmtId="0" fontId="0" fillId="0" borderId="0"/>
    <xf numFmtId="0" fontId="0" fillId="0" borderId="0" applyNumberFormat="0" applyFont="0" applyFill="0" applyBorder="0" applyAlignment="0" applyProtection="0"/>
    <xf numFmtId="0" fontId="38" fillId="14" borderId="0" applyNumberFormat="0" applyBorder="0" applyAlignment="0" applyProtection="0">
      <alignment vertical="center"/>
    </xf>
    <xf numFmtId="0" fontId="69" fillId="42" borderId="0" applyNumberFormat="0" applyBorder="0" applyAlignment="0" applyProtection="0">
      <alignment vertical="center"/>
    </xf>
    <xf numFmtId="0" fontId="30" fillId="5" borderId="0" applyNumberFormat="0" applyBorder="0" applyAlignment="0" applyProtection="0">
      <alignment vertical="center"/>
    </xf>
    <xf numFmtId="0" fontId="34" fillId="54" borderId="0" applyNumberFormat="0" applyBorder="0" applyAlignment="0" applyProtection="0"/>
    <xf numFmtId="0" fontId="69" fillId="42" borderId="0" applyNumberFormat="0" applyBorder="0" applyAlignment="0" applyProtection="0">
      <alignment vertical="center"/>
    </xf>
    <xf numFmtId="0" fontId="34" fillId="54" borderId="0" applyNumberFormat="0" applyBorder="0" applyAlignment="0" applyProtection="0"/>
    <xf numFmtId="0" fontId="0" fillId="0" borderId="0"/>
    <xf numFmtId="0" fontId="0" fillId="0" borderId="0" applyNumberFormat="0" applyFont="0" applyFill="0" applyBorder="0" applyAlignment="0" applyProtection="0"/>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34" fillId="54" borderId="0" applyNumberFormat="0" applyBorder="0" applyAlignment="0" applyProtection="0"/>
    <xf numFmtId="0" fontId="38" fillId="14" borderId="0" applyNumberFormat="0" applyBorder="0" applyAlignment="0" applyProtection="0">
      <alignment vertical="center"/>
    </xf>
    <xf numFmtId="9" fontId="11" fillId="0" borderId="0" applyFont="0" applyFill="0" applyBorder="0" applyAlignment="0" applyProtection="0">
      <alignment vertical="center"/>
    </xf>
    <xf numFmtId="0" fontId="34" fillId="20" borderId="0" applyNumberFormat="0" applyBorder="0" applyAlignment="0" applyProtection="0"/>
    <xf numFmtId="9" fontId="11" fillId="0" borderId="0" applyFont="0" applyFill="0" applyBorder="0" applyAlignment="0" applyProtection="0">
      <alignment vertical="center"/>
    </xf>
    <xf numFmtId="0" fontId="34" fillId="20" borderId="0" applyNumberFormat="0" applyBorder="0" applyAlignment="0" applyProtection="0"/>
    <xf numFmtId="0" fontId="34" fillId="20" borderId="0" applyNumberFormat="0" applyBorder="0" applyAlignment="0" applyProtection="0"/>
    <xf numFmtId="0" fontId="30" fillId="5" borderId="0" applyNumberFormat="0" applyBorder="0" applyAlignment="0" applyProtection="0">
      <alignment vertical="center"/>
    </xf>
    <xf numFmtId="0" fontId="34" fillId="20" borderId="0" applyNumberFormat="0" applyBorder="0" applyAlignment="0" applyProtection="0"/>
    <xf numFmtId="0" fontId="30" fillId="5" borderId="0" applyNumberFormat="0" applyBorder="0" applyAlignment="0" applyProtection="0">
      <alignment vertical="center"/>
    </xf>
    <xf numFmtId="0" fontId="34" fillId="20" borderId="0" applyNumberFormat="0" applyBorder="0" applyAlignment="0" applyProtection="0"/>
    <xf numFmtId="0" fontId="34" fillId="20" borderId="0" applyNumberFormat="0" applyBorder="0" applyAlignment="0" applyProtection="0"/>
    <xf numFmtId="0" fontId="30" fillId="5" borderId="0" applyNumberFormat="0" applyBorder="0" applyAlignment="0" applyProtection="0">
      <alignment vertical="center"/>
    </xf>
    <xf numFmtId="0" fontId="65" fillId="5" borderId="0" applyNumberFormat="0" applyBorder="0" applyAlignment="0" applyProtection="0">
      <alignment vertical="center"/>
    </xf>
    <xf numFmtId="0" fontId="34" fillId="20" borderId="0" applyNumberFormat="0" applyBorder="0" applyAlignment="0" applyProtection="0"/>
    <xf numFmtId="0" fontId="30" fillId="5" borderId="0" applyNumberFormat="0" applyBorder="0" applyAlignment="0" applyProtection="0">
      <alignment vertical="center"/>
    </xf>
    <xf numFmtId="0" fontId="65" fillId="5" borderId="0" applyNumberFormat="0" applyBorder="0" applyAlignment="0" applyProtection="0">
      <alignment vertical="center"/>
    </xf>
    <xf numFmtId="0" fontId="34" fillId="20" borderId="0" applyNumberFormat="0" applyBorder="0" applyAlignment="0" applyProtection="0"/>
    <xf numFmtId="0" fontId="0" fillId="0" borderId="0"/>
    <xf numFmtId="0" fontId="30" fillId="5" borderId="0" applyNumberFormat="0" applyBorder="0" applyAlignment="0" applyProtection="0">
      <alignment vertical="center"/>
    </xf>
    <xf numFmtId="0" fontId="65" fillId="5" borderId="0" applyNumberFormat="0" applyBorder="0" applyAlignment="0" applyProtection="0">
      <alignment vertical="center"/>
    </xf>
    <xf numFmtId="0" fontId="34" fillId="20" borderId="0" applyNumberFormat="0" applyBorder="0" applyAlignment="0" applyProtection="0"/>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0" fillId="0" borderId="0"/>
    <xf numFmtId="0" fontId="35" fillId="10"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4" fillId="20" borderId="0" applyNumberFormat="0" applyBorder="0" applyAlignment="0" applyProtection="0"/>
    <xf numFmtId="0" fontId="13" fillId="0" borderId="1">
      <alignment horizontal="distributed" vertical="center" wrapText="1"/>
    </xf>
    <xf numFmtId="0" fontId="34" fillId="20" borderId="0" applyNumberFormat="0" applyBorder="0" applyAlignment="0" applyProtection="0"/>
    <xf numFmtId="0" fontId="30" fillId="5" borderId="0" applyNumberFormat="0" applyBorder="0" applyAlignment="0" applyProtection="0">
      <alignment vertical="center"/>
    </xf>
    <xf numFmtId="0" fontId="34" fillId="20" borderId="0" applyNumberFormat="0" applyBorder="0" applyAlignment="0" applyProtection="0"/>
    <xf numFmtId="0" fontId="0" fillId="0" borderId="0"/>
    <xf numFmtId="0" fontId="30" fillId="5" borderId="0" applyNumberFormat="0" applyBorder="0" applyAlignment="0" applyProtection="0">
      <alignment vertical="center"/>
    </xf>
    <xf numFmtId="0" fontId="28" fillId="0" borderId="9" applyNumberFormat="0" applyFill="0" applyAlignment="0" applyProtection="0">
      <alignment vertical="center"/>
    </xf>
    <xf numFmtId="0" fontId="34" fillId="20" borderId="0" applyNumberFormat="0" applyBorder="0" applyAlignment="0" applyProtection="0"/>
    <xf numFmtId="0" fontId="0" fillId="0" borderId="0"/>
    <xf numFmtId="0" fontId="30" fillId="5" borderId="0" applyNumberFormat="0" applyBorder="0" applyAlignment="0" applyProtection="0">
      <alignment vertical="center"/>
    </xf>
    <xf numFmtId="9" fontId="11" fillId="0" borderId="0" applyFont="0" applyFill="0" applyBorder="0" applyAlignment="0" applyProtection="0">
      <alignment vertical="center"/>
    </xf>
    <xf numFmtId="0" fontId="34" fillId="20" borderId="0" applyNumberFormat="0" applyBorder="0" applyAlignment="0" applyProtection="0"/>
    <xf numFmtId="0" fontId="30" fillId="5" borderId="0" applyNumberFormat="0" applyBorder="0" applyAlignment="0" applyProtection="0">
      <alignment vertical="center"/>
    </xf>
    <xf numFmtId="9" fontId="11" fillId="0" borderId="0" applyFont="0" applyFill="0" applyBorder="0" applyAlignment="0" applyProtection="0">
      <alignment vertical="center"/>
    </xf>
    <xf numFmtId="0" fontId="34" fillId="20" borderId="0" applyNumberFormat="0" applyBorder="0" applyAlignment="0" applyProtection="0"/>
    <xf numFmtId="0" fontId="0" fillId="0" borderId="0"/>
    <xf numFmtId="0" fontId="64" fillId="5" borderId="0" applyNumberFormat="0" applyBorder="0" applyAlignment="0" applyProtection="0">
      <alignment vertical="center"/>
    </xf>
    <xf numFmtId="0" fontId="30" fillId="5" borderId="0" applyNumberFormat="0" applyBorder="0" applyAlignment="0" applyProtection="0">
      <alignment vertical="center"/>
    </xf>
    <xf numFmtId="9" fontId="11" fillId="0" borderId="0" applyFont="0" applyFill="0" applyBorder="0" applyAlignment="0" applyProtection="0">
      <alignment vertical="center"/>
    </xf>
    <xf numFmtId="0" fontId="34" fillId="20" borderId="0" applyNumberFormat="0" applyBorder="0" applyAlignment="0" applyProtection="0"/>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64" fillId="5" borderId="0" applyNumberFormat="0" applyBorder="0" applyAlignment="0" applyProtection="0">
      <alignment vertical="center"/>
    </xf>
    <xf numFmtId="0" fontId="30" fillId="5" borderId="0" applyNumberFormat="0" applyBorder="0" applyAlignment="0" applyProtection="0">
      <alignment vertical="center"/>
    </xf>
    <xf numFmtId="9" fontId="11" fillId="0" borderId="0" applyFont="0" applyFill="0" applyBorder="0" applyAlignment="0" applyProtection="0">
      <alignment vertical="center"/>
    </xf>
    <xf numFmtId="0" fontId="34" fillId="20" borderId="0" applyNumberFormat="0" applyBorder="0" applyAlignment="0" applyProtection="0"/>
    <xf numFmtId="0" fontId="0" fillId="0" borderId="0" applyNumberFormat="0" applyFont="0" applyFill="0" applyBorder="0" applyAlignment="0" applyProtection="0"/>
    <xf numFmtId="0" fontId="0" fillId="0" borderId="0"/>
    <xf numFmtId="0" fontId="30" fillId="5" borderId="0" applyNumberFormat="0" applyBorder="0" applyAlignment="0" applyProtection="0">
      <alignment vertical="center"/>
    </xf>
    <xf numFmtId="9" fontId="11" fillId="0" borderId="0" applyFont="0" applyFill="0" applyBorder="0" applyAlignment="0" applyProtection="0">
      <alignment vertical="center"/>
    </xf>
    <xf numFmtId="0" fontId="34" fillId="20" borderId="0" applyNumberFormat="0" applyBorder="0" applyAlignment="0" applyProtection="0"/>
    <xf numFmtId="0" fontId="30" fillId="5" borderId="0" applyNumberFormat="0" applyBorder="0" applyAlignment="0" applyProtection="0">
      <alignment vertical="center"/>
    </xf>
    <xf numFmtId="0" fontId="34" fillId="20" borderId="0" applyNumberFormat="0" applyBorder="0" applyAlignment="0" applyProtection="0"/>
    <xf numFmtId="0" fontId="30" fillId="5" borderId="0" applyNumberFormat="0" applyBorder="0" applyAlignment="0" applyProtection="0">
      <alignment vertical="center"/>
    </xf>
    <xf numFmtId="0" fontId="34" fillId="20" borderId="0" applyNumberFormat="0" applyBorder="0" applyAlignment="0" applyProtection="0"/>
    <xf numFmtId="0" fontId="34" fillId="20" borderId="0" applyNumberFormat="0" applyBorder="0" applyAlignment="0" applyProtection="0"/>
    <xf numFmtId="0" fontId="21" fillId="0" borderId="0">
      <alignment vertical="center"/>
    </xf>
    <xf numFmtId="0" fontId="21" fillId="0" borderId="0">
      <alignment vertical="center"/>
    </xf>
    <xf numFmtId="0" fontId="30" fillId="5" borderId="0" applyNumberFormat="0" applyBorder="0" applyAlignment="0" applyProtection="0">
      <alignment vertical="center"/>
    </xf>
    <xf numFmtId="0" fontId="35" fillId="10" borderId="0" applyNumberFormat="0" applyBorder="0" applyAlignment="0" applyProtection="0">
      <alignment vertical="center"/>
    </xf>
    <xf numFmtId="0" fontId="0" fillId="0" borderId="0" applyNumberFormat="0" applyFont="0" applyFill="0" applyBorder="0" applyAlignment="0" applyProtection="0"/>
    <xf numFmtId="0" fontId="34" fillId="37" borderId="0" applyNumberFormat="0" applyBorder="0" applyAlignment="0" applyProtection="0"/>
    <xf numFmtId="0" fontId="17" fillId="16" borderId="0" applyNumberFormat="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7" fillId="16"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16" borderId="0" applyNumberFormat="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17" fillId="16" borderId="0" applyNumberFormat="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16"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0" fillId="0" borderId="0"/>
    <xf numFmtId="0" fontId="17" fillId="16" borderId="0" applyNumberFormat="0" applyBorder="0" applyAlignment="0" applyProtection="0"/>
    <xf numFmtId="0" fontId="0" fillId="0" borderId="0"/>
    <xf numFmtId="0" fontId="17" fillId="17" borderId="0" applyNumberFormat="0" applyBorder="0" applyAlignment="0" applyProtection="0"/>
    <xf numFmtId="0" fontId="0" fillId="0" borderId="0"/>
    <xf numFmtId="0" fontId="38" fillId="14"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87" fillId="0" borderId="0" applyProtection="0"/>
    <xf numFmtId="0" fontId="17" fillId="17" borderId="0" applyNumberFormat="0" applyBorder="0" applyAlignment="0" applyProtection="0"/>
    <xf numFmtId="0" fontId="17" fillId="17" borderId="0" applyNumberFormat="0" applyBorder="0" applyAlignment="0" applyProtection="0"/>
    <xf numFmtId="0" fontId="0" fillId="0" borderId="0" applyNumberFormat="0" applyFont="0" applyFill="0" applyBorder="0" applyAlignment="0" applyProtection="0"/>
    <xf numFmtId="0" fontId="88" fillId="0" borderId="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30" fillId="5" borderId="0" applyNumberFormat="0" applyBorder="0" applyAlignment="0" applyProtection="0">
      <alignment vertical="center"/>
    </xf>
    <xf numFmtId="0" fontId="17" fillId="17"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17"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4" fillId="17"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4" fillId="17" borderId="0" applyNumberFormat="0" applyBorder="0" applyAlignment="0" applyProtection="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64" fillId="5" borderId="0" applyNumberFormat="0" applyBorder="0" applyAlignment="0" applyProtection="0">
      <alignment vertical="center"/>
    </xf>
    <xf numFmtId="0" fontId="30" fillId="6" borderId="0" applyNumberFormat="0" applyBorder="0" applyAlignment="0" applyProtection="0">
      <alignment vertical="center"/>
    </xf>
    <xf numFmtId="0" fontId="34" fillId="17" borderId="0" applyNumberFormat="0" applyBorder="0" applyAlignment="0" applyProtection="0"/>
    <xf numFmtId="0" fontId="21" fillId="0" borderId="0"/>
    <xf numFmtId="0" fontId="64" fillId="5" borderId="0" applyNumberFormat="0" applyBorder="0" applyAlignment="0" applyProtection="0">
      <alignment vertical="center"/>
    </xf>
    <xf numFmtId="0" fontId="30" fillId="6" borderId="0" applyNumberFormat="0" applyBorder="0" applyAlignment="0" applyProtection="0">
      <alignment vertical="center"/>
    </xf>
    <xf numFmtId="0" fontId="34" fillId="17" borderId="0" applyNumberFormat="0" applyBorder="0" applyAlignment="0" applyProtection="0"/>
    <xf numFmtId="0" fontId="0" fillId="0" borderId="0"/>
    <xf numFmtId="0" fontId="30" fillId="6" borderId="0" applyNumberFormat="0" applyBorder="0" applyAlignment="0" applyProtection="0">
      <alignment vertical="center"/>
    </xf>
    <xf numFmtId="0" fontId="34" fillId="17" borderId="0" applyNumberFormat="0" applyBorder="0" applyAlignment="0" applyProtection="0"/>
    <xf numFmtId="0" fontId="11" fillId="0" borderId="0">
      <alignment vertical="center"/>
    </xf>
    <xf numFmtId="0" fontId="30" fillId="6" borderId="0" applyNumberFormat="0" applyBorder="0" applyAlignment="0" applyProtection="0">
      <alignment vertical="center"/>
    </xf>
    <xf numFmtId="0" fontId="34" fillId="17"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4" fillId="17"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4" fillId="17"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4" fillId="17"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34" fillId="37" borderId="0" applyNumberFormat="0" applyBorder="0" applyAlignment="0" applyProtection="0"/>
    <xf numFmtId="0" fontId="34" fillId="37" borderId="0" applyNumberFormat="0" applyBorder="0" applyAlignment="0" applyProtection="0"/>
    <xf numFmtId="0" fontId="0" fillId="0" borderId="0"/>
    <xf numFmtId="0" fontId="34" fillId="37" borderId="0" applyNumberFormat="0" applyBorder="0" applyAlignment="0" applyProtection="0"/>
    <xf numFmtId="0" fontId="0" fillId="0" borderId="0"/>
    <xf numFmtId="0" fontId="34" fillId="37" borderId="0" applyNumberFormat="0" applyBorder="0" applyAlignment="0" applyProtection="0"/>
    <xf numFmtId="0" fontId="0" fillId="0" borderId="0"/>
    <xf numFmtId="0" fontId="0" fillId="0" borderId="0"/>
    <xf numFmtId="0" fontId="30" fillId="6" borderId="0" applyNumberFormat="0" applyBorder="0" applyAlignment="0" applyProtection="0">
      <alignment vertical="center"/>
    </xf>
    <xf numFmtId="0" fontId="34" fillId="37" borderId="0" applyNumberFormat="0" applyBorder="0" applyAlignment="0" applyProtection="0"/>
    <xf numFmtId="0" fontId="35" fillId="23" borderId="0" applyNumberFormat="0" applyBorder="0" applyAlignment="0" applyProtection="0">
      <alignment vertical="center"/>
    </xf>
    <xf numFmtId="0" fontId="0" fillId="0" borderId="0"/>
    <xf numFmtId="0" fontId="35" fillId="23"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0" fillId="6" borderId="0" applyNumberFormat="0" applyBorder="0" applyAlignment="0" applyProtection="0">
      <alignment vertical="center"/>
    </xf>
    <xf numFmtId="0" fontId="35" fillId="23" borderId="0" applyNumberFormat="0" applyBorder="0" applyAlignment="0" applyProtection="0">
      <alignment vertical="center"/>
    </xf>
    <xf numFmtId="0" fontId="38" fillId="14" borderId="0" applyNumberFormat="0" applyBorder="0" applyAlignment="0" applyProtection="0">
      <alignment vertical="center"/>
    </xf>
    <xf numFmtId="0" fontId="35" fillId="23" borderId="0" applyNumberFormat="0" applyBorder="0" applyAlignment="0" applyProtection="0">
      <alignment vertical="center"/>
    </xf>
    <xf numFmtId="0" fontId="34" fillId="37" borderId="0" applyNumberFormat="0" applyBorder="0" applyAlignment="0" applyProtection="0"/>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37" borderId="0" applyNumberFormat="0" applyBorder="0" applyAlignment="0" applyProtection="0"/>
    <xf numFmtId="0" fontId="30" fillId="5" borderId="0" applyNumberFormat="0" applyBorder="0" applyAlignment="0" applyProtection="0">
      <alignment vertical="center"/>
    </xf>
    <xf numFmtId="0" fontId="34" fillId="37" borderId="0" applyNumberFormat="0" applyBorder="0" applyAlignment="0" applyProtection="0"/>
    <xf numFmtId="0" fontId="38" fillId="14"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9" fontId="0" fillId="0" borderId="0" applyFont="0" applyFill="0" applyBorder="0" applyAlignment="0" applyProtection="0">
      <alignment vertical="center"/>
    </xf>
    <xf numFmtId="0" fontId="34" fillId="37" borderId="0" applyNumberFormat="0" applyBorder="0" applyAlignment="0" applyProtection="0"/>
    <xf numFmtId="0" fontId="38" fillId="14"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37" borderId="0" applyNumberFormat="0" applyBorder="0" applyAlignment="0" applyProtection="0"/>
    <xf numFmtId="0" fontId="30" fillId="5" borderId="0" applyNumberFormat="0" applyBorder="0" applyAlignment="0" applyProtection="0">
      <alignment vertical="center"/>
    </xf>
    <xf numFmtId="0" fontId="34" fillId="37" borderId="0" applyNumberFormat="0" applyBorder="0" applyAlignment="0" applyProtection="0"/>
    <xf numFmtId="0" fontId="30" fillId="5" borderId="0" applyNumberFormat="0" applyBorder="0" applyAlignment="0" applyProtection="0">
      <alignment vertical="center"/>
    </xf>
    <xf numFmtId="0" fontId="34" fillId="37" borderId="0" applyNumberFormat="0" applyBorder="0" applyAlignment="0" applyProtection="0"/>
    <xf numFmtId="0" fontId="30" fillId="5" borderId="0" applyNumberFormat="0" applyBorder="0" applyAlignment="0" applyProtection="0">
      <alignment vertical="center"/>
    </xf>
    <xf numFmtId="0" fontId="34" fillId="37" borderId="0" applyNumberFormat="0" applyBorder="0" applyAlignment="0" applyProtection="0"/>
    <xf numFmtId="0" fontId="30" fillId="5" borderId="0" applyNumberFormat="0" applyBorder="0" applyAlignment="0" applyProtection="0">
      <alignment vertical="center"/>
    </xf>
    <xf numFmtId="0" fontId="34" fillId="37" borderId="0" applyNumberFormat="0" applyBorder="0" applyAlignment="0" applyProtection="0"/>
    <xf numFmtId="0" fontId="30" fillId="5" borderId="0" applyNumberFormat="0" applyBorder="0" applyAlignment="0" applyProtection="0">
      <alignment vertical="center"/>
    </xf>
    <xf numFmtId="0" fontId="34" fillId="37" borderId="0" applyNumberFormat="0" applyBorder="0" applyAlignment="0" applyProtection="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34" fillId="37" borderId="0" applyNumberFormat="0" applyBorder="0" applyAlignment="0" applyProtection="0"/>
    <xf numFmtId="0" fontId="21" fillId="0" borderId="0">
      <alignment vertical="center"/>
    </xf>
    <xf numFmtId="0" fontId="35" fillId="23" borderId="0" applyNumberFormat="0" applyBorder="0" applyAlignment="0" applyProtection="0">
      <alignment vertical="center"/>
    </xf>
    <xf numFmtId="0" fontId="34" fillId="68"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0" fillId="58" borderId="21" applyNumberFormat="0" applyFont="0" applyAlignment="0" applyProtection="0">
      <alignment vertical="center"/>
    </xf>
    <xf numFmtId="0" fontId="17" fillId="16" borderId="0" applyNumberFormat="0" applyBorder="0" applyAlignment="0" applyProtection="0"/>
    <xf numFmtId="0" fontId="0" fillId="0" borderId="0"/>
    <xf numFmtId="0" fontId="17" fillId="16" borderId="0" applyNumberFormat="0" applyBorder="0" applyAlignment="0" applyProtection="0"/>
    <xf numFmtId="0" fontId="0" fillId="0" borderId="0" applyNumberFormat="0" applyFont="0" applyFill="0" applyBorder="0" applyAlignment="0" applyProtection="0"/>
    <xf numFmtId="0" fontId="0" fillId="0" borderId="0"/>
    <xf numFmtId="0" fontId="0" fillId="58" borderId="21" applyNumberFormat="0" applyFont="0" applyAlignment="0" applyProtection="0">
      <alignment vertical="center"/>
    </xf>
    <xf numFmtId="0" fontId="17" fillId="16" borderId="0" applyNumberFormat="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17" fillId="16" borderId="0" applyNumberFormat="0" applyBorder="0" applyAlignment="0" applyProtection="0"/>
    <xf numFmtId="0" fontId="30" fillId="5" borderId="0" applyNumberFormat="0" applyBorder="0" applyAlignment="0" applyProtection="0">
      <alignment vertical="center"/>
    </xf>
    <xf numFmtId="0" fontId="17" fillId="16" borderId="0" applyNumberFormat="0" applyBorder="0" applyAlignment="0" applyProtection="0"/>
    <xf numFmtId="0" fontId="17" fillId="16" borderId="0" applyNumberFormat="0" applyBorder="0" applyAlignment="0" applyProtection="0"/>
    <xf numFmtId="0" fontId="0" fillId="0" borderId="0" applyNumberFormat="0" applyFon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31" fillId="6" borderId="0" applyNumberFormat="0" applyBorder="0" applyAlignment="0" applyProtection="0">
      <alignment vertical="center"/>
    </xf>
    <xf numFmtId="0" fontId="17" fillId="35" borderId="0" applyNumberFormat="0" applyBorder="0" applyAlignment="0" applyProtection="0"/>
    <xf numFmtId="0" fontId="30" fillId="5" borderId="0" applyNumberFormat="0" applyBorder="0" applyAlignment="0" applyProtection="0">
      <alignment vertical="center"/>
    </xf>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0" fillId="0" borderId="0"/>
    <xf numFmtId="0" fontId="17" fillId="35" borderId="0" applyNumberFormat="0" applyBorder="0" applyAlignment="0" applyProtection="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17" fillId="35" borderId="0" applyNumberFormat="0" applyBorder="0" applyAlignment="0" applyProtection="0"/>
    <xf numFmtId="0" fontId="0" fillId="0" borderId="0" applyNumberFormat="0" applyFont="0" applyFill="0" applyBorder="0" applyAlignment="0" applyProtection="0"/>
    <xf numFmtId="0" fontId="65" fillId="6" borderId="0" applyNumberFormat="0" applyBorder="0" applyAlignment="0" applyProtection="0">
      <alignment vertical="center"/>
    </xf>
    <xf numFmtId="0" fontId="17" fillId="35" borderId="0" applyNumberFormat="0" applyBorder="0" applyAlignment="0" applyProtection="0"/>
    <xf numFmtId="0" fontId="30" fillId="5" borderId="0" applyNumberFormat="0" applyBorder="0" applyAlignment="0" applyProtection="0">
      <alignment vertical="center"/>
    </xf>
    <xf numFmtId="0" fontId="17" fillId="35" borderId="0" applyNumberFormat="0" applyBorder="0" applyAlignment="0" applyProtection="0"/>
    <xf numFmtId="0" fontId="38" fillId="14" borderId="0" applyNumberFormat="0" applyBorder="0" applyAlignment="0" applyProtection="0">
      <alignment vertical="center"/>
    </xf>
    <xf numFmtId="0" fontId="17" fillId="35" borderId="0" applyNumberFormat="0" applyBorder="0" applyAlignment="0" applyProtection="0"/>
    <xf numFmtId="0" fontId="17" fillId="35" borderId="0" applyNumberFormat="0" applyBorder="0" applyAlignment="0" applyProtection="0"/>
    <xf numFmtId="0" fontId="0" fillId="0" borderId="0"/>
    <xf numFmtId="0" fontId="30" fillId="5" borderId="0" applyNumberFormat="0" applyBorder="0" applyAlignment="0" applyProtection="0">
      <alignment vertical="center"/>
    </xf>
    <xf numFmtId="0" fontId="17" fillId="35" borderId="0" applyNumberFormat="0" applyBorder="0" applyAlignment="0" applyProtection="0"/>
    <xf numFmtId="0" fontId="17" fillId="35" borderId="0" applyNumberFormat="0" applyBorder="0" applyAlignment="0" applyProtection="0"/>
    <xf numFmtId="0" fontId="38" fillId="14" borderId="0" applyNumberFormat="0" applyBorder="0" applyAlignment="0" applyProtection="0">
      <alignment vertical="center"/>
    </xf>
    <xf numFmtId="0" fontId="17" fillId="35" borderId="0" applyNumberFormat="0" applyBorder="0" applyAlignment="0" applyProtection="0"/>
    <xf numFmtId="0" fontId="0" fillId="0" borderId="0"/>
    <xf numFmtId="0" fontId="21" fillId="0" borderId="0"/>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17" fillId="35" borderId="0" applyNumberFormat="0" applyBorder="0" applyAlignment="0" applyProtection="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4" fillId="67" borderId="0" applyNumberFormat="0" applyBorder="0" applyAlignment="0" applyProtection="0"/>
    <xf numFmtId="0" fontId="34" fillId="67" borderId="0" applyNumberFormat="0" applyBorder="0" applyAlignment="0" applyProtection="0"/>
    <xf numFmtId="0" fontId="0" fillId="0" borderId="0"/>
    <xf numFmtId="0" fontId="31" fillId="6" borderId="0" applyNumberFormat="0" applyBorder="0" applyAlignment="0" applyProtection="0">
      <alignment vertical="center"/>
    </xf>
    <xf numFmtId="0" fontId="34" fillId="67" borderId="0" applyNumberFormat="0" applyBorder="0" applyAlignment="0" applyProtection="0"/>
    <xf numFmtId="0" fontId="73" fillId="14" borderId="0" applyNumberFormat="0" applyBorder="0" applyAlignment="0" applyProtection="0">
      <alignment vertical="center"/>
    </xf>
    <xf numFmtId="0" fontId="34" fillId="67" borderId="0" applyNumberFormat="0" applyBorder="0" applyAlignment="0" applyProtection="0"/>
    <xf numFmtId="0" fontId="0" fillId="0" borderId="0"/>
    <xf numFmtId="0" fontId="38" fillId="42" borderId="0" applyNumberFormat="0" applyBorder="0" applyAlignment="0" applyProtection="0">
      <alignment vertical="center"/>
    </xf>
    <xf numFmtId="0" fontId="69" fillId="42" borderId="0" applyNumberFormat="0" applyBorder="0" applyAlignment="0" applyProtection="0">
      <alignment vertical="center"/>
    </xf>
    <xf numFmtId="0" fontId="30" fillId="5" borderId="0" applyNumberFormat="0" applyBorder="0" applyAlignment="0" applyProtection="0">
      <alignment vertical="center"/>
    </xf>
    <xf numFmtId="0" fontId="34" fillId="67" borderId="0" applyNumberFormat="0" applyBorder="0" applyAlignment="0" applyProtection="0"/>
    <xf numFmtId="0" fontId="30" fillId="6" borderId="0" applyNumberFormat="0" applyBorder="0" applyAlignment="0" applyProtection="0">
      <alignment vertical="center"/>
    </xf>
    <xf numFmtId="0" fontId="76" fillId="0" borderId="0" applyNumberFormat="0" applyFill="0" applyBorder="0" applyAlignment="0" applyProtection="0">
      <alignment vertical="center"/>
    </xf>
    <xf numFmtId="0" fontId="34" fillId="67" borderId="0" applyNumberFormat="0" applyBorder="0" applyAlignment="0" applyProtection="0"/>
    <xf numFmtId="0" fontId="38" fillId="42" borderId="0" applyNumberFormat="0" applyBorder="0" applyAlignment="0" applyProtection="0">
      <alignment vertical="center"/>
    </xf>
    <xf numFmtId="0" fontId="34" fillId="67" borderId="0" applyNumberFormat="0" applyBorder="0" applyAlignment="0" applyProtection="0"/>
    <xf numFmtId="0" fontId="34" fillId="67" borderId="0" applyNumberFormat="0" applyBorder="0" applyAlignment="0" applyProtection="0"/>
    <xf numFmtId="0" fontId="0" fillId="0" borderId="0"/>
    <xf numFmtId="0" fontId="0" fillId="0" borderId="0"/>
    <xf numFmtId="0" fontId="0" fillId="0" borderId="0"/>
    <xf numFmtId="0" fontId="34" fillId="67" borderId="0" applyNumberFormat="0" applyBorder="0" applyAlignment="0" applyProtection="0"/>
    <xf numFmtId="0" fontId="38" fillId="14" borderId="0" applyNumberFormat="0" applyBorder="0" applyAlignment="0" applyProtection="0">
      <alignment vertical="center"/>
    </xf>
    <xf numFmtId="0" fontId="34" fillId="67" borderId="0" applyNumberFormat="0" applyBorder="0" applyAlignment="0" applyProtection="0"/>
    <xf numFmtId="0" fontId="0" fillId="0" borderId="0" applyNumberFormat="0" applyFont="0" applyFill="0" applyBorder="0" applyAlignment="0" applyProtection="0"/>
    <xf numFmtId="0" fontId="30" fillId="6" borderId="0" applyNumberFormat="0" applyBorder="0" applyAlignment="0" applyProtection="0">
      <alignment vertical="center"/>
    </xf>
    <xf numFmtId="0" fontId="34" fillId="67" borderId="0" applyNumberFormat="0" applyBorder="0" applyAlignment="0" applyProtection="0"/>
    <xf numFmtId="0" fontId="34" fillId="67" borderId="0" applyNumberFormat="0" applyBorder="0" applyAlignment="0" applyProtection="0"/>
    <xf numFmtId="0" fontId="30" fillId="5" borderId="0" applyNumberFormat="0" applyBorder="0" applyAlignment="0" applyProtection="0">
      <alignment vertical="center"/>
    </xf>
    <xf numFmtId="0" fontId="34" fillId="67"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67"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4" fillId="68" borderId="0" applyNumberFormat="0" applyBorder="0" applyAlignment="0" applyProtection="0"/>
    <xf numFmtId="0" fontId="0" fillId="0" borderId="0"/>
    <xf numFmtId="0" fontId="31" fillId="6" borderId="0" applyNumberFormat="0" applyBorder="0" applyAlignment="0" applyProtection="0">
      <alignment vertical="center"/>
    </xf>
    <xf numFmtId="0" fontId="34" fillId="68"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68" borderId="0" applyNumberFormat="0" applyBorder="0" applyAlignment="0" applyProtection="0"/>
    <xf numFmtId="0" fontId="0" fillId="0" borderId="0" applyNumberFormat="0" applyFont="0" applyFill="0" applyBorder="0" applyAlignment="0" applyProtection="0"/>
    <xf numFmtId="0" fontId="0" fillId="0" borderId="0"/>
    <xf numFmtId="0" fontId="30" fillId="5" borderId="0" applyNumberFormat="0" applyBorder="0" applyAlignment="0" applyProtection="0">
      <alignment vertical="center"/>
    </xf>
    <xf numFmtId="0" fontId="34" fillId="68" borderId="0" applyNumberFormat="0" applyBorder="0" applyAlignment="0" applyProtection="0"/>
    <xf numFmtId="0" fontId="0" fillId="0" borderId="0"/>
    <xf numFmtId="0" fontId="41" fillId="0" borderId="0" applyNumberFormat="0" applyFill="0" applyBorder="0" applyAlignment="0" applyProtection="0">
      <alignment vertical="center"/>
    </xf>
    <xf numFmtId="0" fontId="34" fillId="68" borderId="0" applyNumberFormat="0" applyBorder="0" applyAlignment="0" applyProtection="0"/>
    <xf numFmtId="0" fontId="0" fillId="0" borderId="0"/>
    <xf numFmtId="0" fontId="31" fillId="5" borderId="0" applyNumberFormat="0" applyBorder="0" applyAlignment="0" applyProtection="0">
      <alignment vertical="center"/>
    </xf>
    <xf numFmtId="0" fontId="34" fillId="68" borderId="0" applyNumberFormat="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68" borderId="0" applyNumberFormat="0" applyBorder="0" applyAlignment="0" applyProtection="0"/>
    <xf numFmtId="0" fontId="0" fillId="0" borderId="0"/>
    <xf numFmtId="0" fontId="0" fillId="0" borderId="0"/>
    <xf numFmtId="0" fontId="30" fillId="5" borderId="0" applyNumberFormat="0" applyBorder="0" applyAlignment="0" applyProtection="0">
      <alignment vertical="center"/>
    </xf>
    <xf numFmtId="0" fontId="34" fillId="68" borderId="0" applyNumberFormat="0" applyBorder="0" applyAlignment="0" applyProtection="0"/>
    <xf numFmtId="0" fontId="0" fillId="0" borderId="0"/>
    <xf numFmtId="0" fontId="30" fillId="5" borderId="0" applyNumberFormat="0" applyBorder="0" applyAlignment="0" applyProtection="0">
      <alignment vertical="center"/>
    </xf>
    <xf numFmtId="0" fontId="34" fillId="68" borderId="0" applyNumberFormat="0" applyBorder="0" applyAlignment="0" applyProtection="0"/>
    <xf numFmtId="0" fontId="0" fillId="0" borderId="0"/>
    <xf numFmtId="0" fontId="35" fillId="69"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5" fillId="69"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5" fillId="69"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5" fillId="6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5" fillId="69" borderId="0" applyNumberFormat="0" applyBorder="0" applyAlignment="0" applyProtection="0">
      <alignment vertical="center"/>
    </xf>
    <xf numFmtId="0" fontId="0" fillId="0" borderId="0"/>
    <xf numFmtId="0" fontId="35" fillId="69" borderId="0" applyNumberFormat="0" applyBorder="0" applyAlignment="0" applyProtection="0">
      <alignment vertical="center"/>
    </xf>
    <xf numFmtId="0" fontId="38" fillId="14" borderId="0" applyNumberFormat="0" applyBorder="0" applyAlignment="0" applyProtection="0">
      <alignment vertical="center"/>
    </xf>
    <xf numFmtId="0" fontId="0" fillId="0" borderId="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5" fillId="69" borderId="0" applyNumberFormat="0" applyBorder="0" applyAlignment="0" applyProtection="0">
      <alignment vertical="center"/>
    </xf>
    <xf numFmtId="0" fontId="34" fillId="68" borderId="0" applyNumberFormat="0" applyBorder="0" applyAlignment="0" applyProtection="0"/>
    <xf numFmtId="0" fontId="38" fillId="14" borderId="0" applyNumberFormat="0" applyBorder="0" applyAlignment="0" applyProtection="0">
      <alignment vertical="center"/>
    </xf>
    <xf numFmtId="0" fontId="34" fillId="68" borderId="0" applyNumberFormat="0" applyBorder="0" applyAlignment="0" applyProtection="0"/>
    <xf numFmtId="0" fontId="38" fillId="42" borderId="0" applyNumberFormat="0" applyBorder="0" applyAlignment="0" applyProtection="0">
      <alignment vertical="center"/>
    </xf>
    <xf numFmtId="0" fontId="31" fillId="5" borderId="0" applyNumberFormat="0" applyBorder="0" applyAlignment="0" applyProtection="0">
      <alignment vertical="center"/>
    </xf>
    <xf numFmtId="0" fontId="34" fillId="68" borderId="0" applyNumberFormat="0" applyBorder="0" applyAlignment="0" applyProtection="0"/>
    <xf numFmtId="0" fontId="38" fillId="14" borderId="0" applyNumberFormat="0" applyBorder="0" applyAlignment="0" applyProtection="0">
      <alignment vertical="center"/>
    </xf>
    <xf numFmtId="0" fontId="34" fillId="68" borderId="0" applyNumberFormat="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4" fillId="68" borderId="0" applyNumberFormat="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65" fillId="6" borderId="0" applyNumberFormat="0" applyBorder="0" applyAlignment="0" applyProtection="0">
      <alignment vertical="center"/>
    </xf>
    <xf numFmtId="0" fontId="34" fillId="68" borderId="0" applyNumberFormat="0" applyBorder="0" applyAlignment="0" applyProtection="0"/>
    <xf numFmtId="0" fontId="30" fillId="5" borderId="0" applyNumberFormat="0" applyBorder="0" applyAlignment="0" applyProtection="0">
      <alignment vertical="center"/>
    </xf>
    <xf numFmtId="0" fontId="65" fillId="6" borderId="0" applyNumberFormat="0" applyBorder="0" applyAlignment="0" applyProtection="0">
      <alignment vertical="center"/>
    </xf>
    <xf numFmtId="0" fontId="34" fillId="68" borderId="0" applyNumberFormat="0" applyBorder="0" applyAlignment="0" applyProtection="0"/>
    <xf numFmtId="0" fontId="38" fillId="14" borderId="0" applyNumberFormat="0" applyBorder="0" applyAlignment="0" applyProtection="0">
      <alignment vertical="center"/>
    </xf>
    <xf numFmtId="0" fontId="34" fillId="68" borderId="0" applyNumberFormat="0" applyBorder="0" applyAlignment="0" applyProtection="0"/>
    <xf numFmtId="0" fontId="38" fillId="14"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47" fillId="0" borderId="0" applyNumberFormat="0" applyFill="0" applyBorder="0" applyAlignment="0" applyProtection="0">
      <alignment vertical="center"/>
    </xf>
    <xf numFmtId="0" fontId="34" fillId="68" borderId="0" applyNumberFormat="0" applyBorder="0" applyAlignment="0" applyProtection="0"/>
    <xf numFmtId="0" fontId="38" fillId="14" borderId="0" applyNumberFormat="0" applyBorder="0" applyAlignment="0" applyProtection="0">
      <alignment vertical="center"/>
    </xf>
    <xf numFmtId="0" fontId="34" fillId="68"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4" fillId="68" borderId="0" applyNumberFormat="0" applyBorder="0" applyAlignment="0" applyProtection="0"/>
    <xf numFmtId="0" fontId="34" fillId="68" borderId="0" applyNumberFormat="0" applyBorder="0" applyAlignment="0" applyProtection="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68" borderId="0" applyNumberFormat="0" applyBorder="0" applyAlignment="0" applyProtection="0"/>
    <xf numFmtId="0" fontId="34" fillId="74" borderId="0" applyNumberFormat="0" applyBorder="0" applyAlignment="0" applyProtection="0"/>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3" fillId="0" borderId="1">
      <alignment horizontal="distributed" vertical="center" wrapText="1"/>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7" fillId="12" borderId="12" applyNumberFormat="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8" fillId="14" borderId="0" applyNumberFormat="0" applyBorder="0" applyAlignment="0" applyProtection="0">
      <alignment vertical="center"/>
    </xf>
    <xf numFmtId="0" fontId="31" fillId="6" borderId="0" applyNumberFormat="0" applyBorder="0" applyAlignment="0" applyProtection="0">
      <alignment vertical="center"/>
    </xf>
    <xf numFmtId="0" fontId="47" fillId="0" borderId="0" applyNumberFormat="0" applyFill="0" applyBorder="0" applyAlignment="0" applyProtection="0">
      <alignment vertical="center"/>
    </xf>
    <xf numFmtId="176" fontId="44" fillId="0" borderId="0" applyFill="0" applyBorder="0" applyAlignment="0"/>
    <xf numFmtId="0" fontId="0" fillId="0" borderId="0"/>
    <xf numFmtId="0" fontId="74" fillId="55" borderId="12" applyNumberFormat="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74" fillId="55" borderId="12" applyNumberFormat="0" applyAlignment="0" applyProtection="0">
      <alignment vertical="center"/>
    </xf>
    <xf numFmtId="0" fontId="0" fillId="0" borderId="0"/>
    <xf numFmtId="0" fontId="0" fillId="0" borderId="0"/>
    <xf numFmtId="0" fontId="30" fillId="6" borderId="0" applyNumberFormat="0" applyBorder="0" applyAlignment="0" applyProtection="0">
      <alignment vertical="center"/>
    </xf>
    <xf numFmtId="0" fontId="74" fillId="55" borderId="12" applyNumberFormat="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74" fillId="55" borderId="12" applyNumberFormat="0" applyAlignment="0" applyProtection="0">
      <alignment vertical="center"/>
    </xf>
    <xf numFmtId="0" fontId="0" fillId="0" borderId="0" applyNumberFormat="0" applyFont="0" applyFill="0" applyBorder="0" applyAlignment="0" applyProtection="0"/>
    <xf numFmtId="0" fontId="30" fillId="6" borderId="0" applyNumberFormat="0" applyBorder="0" applyAlignment="0" applyProtection="0">
      <alignment vertical="center"/>
    </xf>
    <xf numFmtId="0" fontId="74" fillId="55" borderId="12" applyNumberFormat="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7" fillId="12" borderId="12" applyNumberFormat="0" applyAlignment="0" applyProtection="0">
      <alignment vertical="center"/>
    </xf>
    <xf numFmtId="0" fontId="74" fillId="55" borderId="12" applyNumberFormat="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74" fillId="55" borderId="12" applyNumberFormat="0" applyAlignment="0" applyProtection="0">
      <alignment vertical="center"/>
    </xf>
    <xf numFmtId="0" fontId="30" fillId="5" borderId="0" applyNumberFormat="0" applyBorder="0" applyAlignment="0" applyProtection="0">
      <alignment vertical="center"/>
    </xf>
    <xf numFmtId="0" fontId="74" fillId="55" borderId="12" applyNumberFormat="0" applyAlignment="0" applyProtection="0">
      <alignment vertical="center"/>
    </xf>
    <xf numFmtId="0" fontId="0" fillId="0" borderId="0" applyNumberFormat="0" applyFont="0" applyFill="0" applyBorder="0" applyAlignment="0" applyProtection="0"/>
    <xf numFmtId="0" fontId="0" fillId="0" borderId="0"/>
    <xf numFmtId="0" fontId="30" fillId="5" borderId="0" applyNumberFormat="0" applyBorder="0" applyAlignment="0" applyProtection="0">
      <alignment vertical="center"/>
    </xf>
    <xf numFmtId="0" fontId="74" fillId="55" borderId="12" applyNumberFormat="0" applyAlignment="0" applyProtection="0">
      <alignment vertical="center"/>
    </xf>
    <xf numFmtId="0" fontId="30" fillId="5" borderId="0" applyNumberFormat="0" applyBorder="0" applyAlignment="0" applyProtection="0">
      <alignment vertical="center"/>
    </xf>
    <xf numFmtId="0" fontId="74" fillId="55" borderId="12" applyNumberFormat="0" applyAlignment="0" applyProtection="0">
      <alignment vertical="center"/>
    </xf>
    <xf numFmtId="0" fontId="0" fillId="0" borderId="0" applyNumberFormat="0" applyFont="0" applyFill="0" applyBorder="0" applyAlignment="0" applyProtection="0"/>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4" fillId="55" borderId="12" applyNumberFormat="0" applyAlignment="0" applyProtection="0">
      <alignment vertical="center"/>
    </xf>
    <xf numFmtId="0" fontId="74" fillId="55" borderId="12" applyNumberFormat="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4" fillId="55" borderId="12" applyNumberFormat="0" applyAlignment="0" applyProtection="0">
      <alignment vertical="center"/>
    </xf>
    <xf numFmtId="0" fontId="0" fillId="0" borderId="0"/>
    <xf numFmtId="0" fontId="30" fillId="5" borderId="0" applyNumberFormat="0" applyBorder="0" applyAlignment="0" applyProtection="0">
      <alignment vertical="center"/>
    </xf>
    <xf numFmtId="0" fontId="71" fillId="66" borderId="23" applyNumberFormat="0" applyAlignment="0" applyProtection="0">
      <alignment vertical="center"/>
    </xf>
    <xf numFmtId="0" fontId="0" fillId="0" borderId="0"/>
    <xf numFmtId="0" fontId="0" fillId="0" borderId="0"/>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71" fillId="66" borderId="23" applyNumberFormat="0" applyAlignment="0" applyProtection="0">
      <alignment vertical="center"/>
    </xf>
    <xf numFmtId="0" fontId="0" fillId="0" borderId="0"/>
    <xf numFmtId="0" fontId="0" fillId="0" borderId="0"/>
    <xf numFmtId="0" fontId="73" fillId="14" borderId="0" applyNumberFormat="0" applyBorder="0" applyAlignment="0" applyProtection="0">
      <alignment vertical="center"/>
    </xf>
    <xf numFmtId="0" fontId="30" fillId="5" borderId="0" applyNumberFormat="0" applyBorder="0" applyAlignment="0" applyProtection="0">
      <alignment vertical="center"/>
    </xf>
    <xf numFmtId="0" fontId="71" fillId="66" borderId="23" applyNumberFormat="0" applyAlignment="0" applyProtection="0">
      <alignment vertical="center"/>
    </xf>
    <xf numFmtId="0" fontId="0" fillId="0" borderId="0"/>
    <xf numFmtId="0" fontId="59" fillId="54" borderId="0" applyNumberFormat="0" applyBorder="0" applyAlignment="0" applyProtection="0"/>
    <xf numFmtId="0" fontId="71" fillId="66" borderId="23" applyNumberFormat="0" applyAlignment="0" applyProtection="0">
      <alignment vertical="center"/>
    </xf>
    <xf numFmtId="0" fontId="0" fillId="0" borderId="0" applyNumberFormat="0" applyFont="0" applyFill="0" applyBorder="0" applyAlignment="0" applyProtection="0"/>
    <xf numFmtId="0" fontId="71" fillId="66" borderId="23" applyNumberFormat="0" applyAlignment="0" applyProtection="0">
      <alignment vertical="center"/>
    </xf>
    <xf numFmtId="0" fontId="0" fillId="0" borderId="0"/>
    <xf numFmtId="0" fontId="0" fillId="0" borderId="0"/>
    <xf numFmtId="0" fontId="0" fillId="0" borderId="0"/>
    <xf numFmtId="0" fontId="30" fillId="5" borderId="0" applyNumberFormat="0" applyBorder="0" applyAlignment="0" applyProtection="0">
      <alignment vertical="center"/>
    </xf>
    <xf numFmtId="0" fontId="71" fillId="66" borderId="23" applyNumberFormat="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71" fillId="66" borderId="23" applyNumberFormat="0" applyAlignment="0" applyProtection="0">
      <alignment vertical="center"/>
    </xf>
    <xf numFmtId="0" fontId="0" fillId="0" borderId="0" applyNumberFormat="0" applyFont="0" applyFill="0" applyBorder="0" applyAlignment="0" applyProtection="0"/>
    <xf numFmtId="0" fontId="71" fillId="66" borderId="23" applyNumberFormat="0" applyAlignment="0" applyProtection="0">
      <alignment vertical="center"/>
    </xf>
    <xf numFmtId="0" fontId="0" fillId="0" borderId="0"/>
    <xf numFmtId="0" fontId="0" fillId="0" borderId="0" applyNumberFormat="0" applyFont="0" applyFill="0" applyBorder="0" applyAlignment="0" applyProtection="0"/>
    <xf numFmtId="0" fontId="71" fillId="66" borderId="23" applyNumberFormat="0" applyAlignment="0" applyProtection="0">
      <alignment vertical="center"/>
    </xf>
    <xf numFmtId="0" fontId="71" fillId="66" borderId="23" applyNumberFormat="0" applyAlignment="0" applyProtection="0">
      <alignment vertical="center"/>
    </xf>
    <xf numFmtId="0" fontId="71" fillId="66" borderId="23" applyNumberFormat="0" applyAlignment="0" applyProtection="0">
      <alignment vertical="center"/>
    </xf>
    <xf numFmtId="0" fontId="71" fillId="66" borderId="23" applyNumberFormat="0" applyAlignment="0" applyProtection="0">
      <alignment vertical="center"/>
    </xf>
    <xf numFmtId="41" fontId="22" fillId="0" borderId="0" applyFont="0" applyFill="0" applyBorder="0" applyAlignment="0" applyProtection="0"/>
    <xf numFmtId="0" fontId="67" fillId="14" borderId="0" applyNumberFormat="0" applyBorder="0" applyAlignment="0" applyProtection="0">
      <alignment vertical="center"/>
    </xf>
    <xf numFmtId="0" fontId="59" fillId="54" borderId="0" applyNumberFormat="0" applyBorder="0" applyAlignment="0" applyProtection="0"/>
    <xf numFmtId="179" fontId="22" fillId="0" borderId="0" applyFont="0" applyFill="0" applyBorder="0" applyAlignment="0" applyProtection="0"/>
    <xf numFmtId="0" fontId="89" fillId="0" borderId="0" applyFont="0" applyFill="0" applyBorder="0" applyAlignment="0" applyProtection="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47" fillId="0" borderId="0" applyNumberFormat="0" applyFill="0" applyBorder="0" applyAlignment="0" applyProtection="0">
      <alignment vertical="center"/>
    </xf>
    <xf numFmtId="182" fontId="90" fillId="0" borderId="0"/>
    <xf numFmtId="183" fontId="22" fillId="0" borderId="0" applyFont="0" applyFill="0" applyBorder="0" applyAlignment="0" applyProtection="0"/>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177" fontId="22" fillId="0" borderId="0" applyFont="0" applyFill="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185" fontId="22" fillId="0" borderId="0" applyFont="0" applyFill="0" applyBorder="0" applyAlignment="0" applyProtection="0"/>
    <xf numFmtId="0" fontId="38" fillId="14" borderId="0" applyNumberFormat="0" applyBorder="0" applyAlignment="0" applyProtection="0">
      <alignment vertical="center"/>
    </xf>
    <xf numFmtId="187" fontId="90" fillId="0" borderId="0"/>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4" fillId="0" borderId="0" applyProtection="0"/>
    <xf numFmtId="0" fontId="0" fillId="0" borderId="0" applyNumberFormat="0" applyFont="0" applyFill="0" applyBorder="0" applyAlignment="0" applyProtection="0"/>
    <xf numFmtId="0" fontId="0" fillId="0" borderId="0"/>
    <xf numFmtId="0" fontId="31" fillId="5" borderId="0" applyNumberFormat="0" applyBorder="0" applyAlignment="0" applyProtection="0">
      <alignment vertical="center"/>
    </xf>
    <xf numFmtId="190" fontId="90" fillId="0" borderId="0"/>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30" fillId="5"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59" fillId="54" borderId="0" applyNumberFormat="0" applyBorder="0" applyAlignment="0" applyProtection="0"/>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0" fillId="0" borderId="0"/>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0" fillId="0" borderId="0" applyNumberFormat="0" applyFont="0" applyFill="0" applyBorder="0" applyAlignment="0" applyProtection="0"/>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0" fillId="0" borderId="0">
      <alignment vertical="center"/>
    </xf>
    <xf numFmtId="0" fontId="0" fillId="0" borderId="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1" fillId="6"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0" fillId="0" borderId="0" applyNumberFormat="0" applyFont="0" applyFill="0" applyBorder="0" applyAlignment="0" applyProtection="0"/>
    <xf numFmtId="0" fontId="38" fillId="14"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8" fillId="14"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38" fontId="81" fillId="55" borderId="0" applyNumberFormat="0" applyBorder="0" applyAlignment="0" applyProtection="0"/>
    <xf numFmtId="43" fontId="11" fillId="0" borderId="0" applyFont="0" applyFill="0" applyBorder="0" applyAlignment="0" applyProtection="0">
      <alignment vertical="center"/>
    </xf>
    <xf numFmtId="0" fontId="30" fillId="5" borderId="0" applyNumberFormat="0" applyBorder="0" applyAlignment="0" applyProtection="0">
      <alignment vertical="center"/>
    </xf>
    <xf numFmtId="0" fontId="88" fillId="0" borderId="28" applyNumberFormat="0" applyAlignment="0" applyProtection="0">
      <alignment horizontal="left" vertical="center"/>
    </xf>
    <xf numFmtId="43" fontId="11" fillId="0" borderId="0" applyFont="0" applyFill="0" applyBorder="0" applyAlignment="0" applyProtection="0">
      <alignment vertical="center"/>
    </xf>
    <xf numFmtId="0" fontId="30" fillId="5" borderId="0" applyNumberFormat="0" applyBorder="0" applyAlignment="0" applyProtection="0">
      <alignment vertical="center"/>
    </xf>
    <xf numFmtId="0" fontId="88" fillId="0" borderId="5">
      <alignment horizontal="left" vertical="center"/>
    </xf>
    <xf numFmtId="0" fontId="0" fillId="0" borderId="0"/>
    <xf numFmtId="0" fontId="0" fillId="0" borderId="0"/>
    <xf numFmtId="0" fontId="84" fillId="0" borderId="26" applyNumberFormat="0" applyFill="0" applyAlignment="0" applyProtection="0">
      <alignment vertical="center"/>
    </xf>
    <xf numFmtId="0" fontId="84" fillId="0" borderId="26" applyNumberFormat="0" applyFill="0" applyAlignment="0" applyProtection="0">
      <alignment vertical="center"/>
    </xf>
    <xf numFmtId="0" fontId="0" fillId="0" borderId="0" applyNumberFormat="0" applyFont="0" applyFill="0" applyBorder="0" applyAlignment="0" applyProtection="0"/>
    <xf numFmtId="0" fontId="84" fillId="0" borderId="26" applyNumberFormat="0" applyFill="0" applyAlignment="0" applyProtection="0">
      <alignment vertical="center"/>
    </xf>
    <xf numFmtId="0" fontId="30" fillId="5" borderId="0" applyNumberFormat="0" applyBorder="0" applyAlignment="0" applyProtection="0">
      <alignment vertical="center"/>
    </xf>
    <xf numFmtId="0" fontId="84" fillId="0" borderId="26" applyNumberFormat="0" applyFill="0" applyAlignment="0" applyProtection="0">
      <alignment vertical="center"/>
    </xf>
    <xf numFmtId="0" fontId="75" fillId="5" borderId="0" applyNumberFormat="0" applyBorder="0" applyAlignment="0" applyProtection="0">
      <alignment vertical="center"/>
    </xf>
    <xf numFmtId="0" fontId="59" fillId="35" borderId="0" applyNumberFormat="0" applyBorder="0" applyAlignment="0" applyProtection="0"/>
    <xf numFmtId="0" fontId="84" fillId="0" borderId="26" applyNumberFormat="0" applyFill="0" applyAlignment="0" applyProtection="0">
      <alignment vertical="center"/>
    </xf>
    <xf numFmtId="0" fontId="84" fillId="0" borderId="26" applyNumberFormat="0" applyFill="0" applyAlignment="0" applyProtection="0">
      <alignment vertical="center"/>
    </xf>
    <xf numFmtId="0" fontId="64" fillId="5" borderId="0" applyNumberFormat="0" applyBorder="0" applyAlignment="0" applyProtection="0">
      <alignment vertical="center"/>
    </xf>
    <xf numFmtId="0" fontId="84" fillId="0" borderId="26" applyNumberFormat="0" applyFill="0" applyAlignment="0" applyProtection="0">
      <alignment vertical="center"/>
    </xf>
    <xf numFmtId="0" fontId="0" fillId="0" borderId="0"/>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84" fillId="0" borderId="26" applyNumberFormat="0" applyFill="0" applyAlignment="0" applyProtection="0">
      <alignment vertical="center"/>
    </xf>
    <xf numFmtId="0" fontId="31" fillId="5" borderId="0" applyNumberFormat="0" applyBorder="0" applyAlignment="0" applyProtection="0">
      <alignment vertical="center"/>
    </xf>
    <xf numFmtId="0" fontId="84" fillId="0" borderId="26" applyNumberFormat="0" applyFill="0" applyAlignment="0" applyProtection="0">
      <alignment vertical="center"/>
    </xf>
    <xf numFmtId="0" fontId="84" fillId="0" borderId="26" applyNumberFormat="0" applyFill="0" applyAlignment="0" applyProtection="0">
      <alignment vertical="center"/>
    </xf>
    <xf numFmtId="0" fontId="84" fillId="0" borderId="26" applyNumberFormat="0" applyFill="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84" fillId="0" borderId="26" applyNumberFormat="0" applyFill="0" applyAlignment="0" applyProtection="0">
      <alignment vertical="center"/>
    </xf>
    <xf numFmtId="0" fontId="84" fillId="0" borderId="26" applyNumberFormat="0" applyFill="0" applyAlignment="0" applyProtection="0">
      <alignment vertical="center"/>
    </xf>
    <xf numFmtId="0" fontId="84" fillId="0" borderId="26" applyNumberFormat="0" applyFill="0" applyAlignment="0" applyProtection="0">
      <alignment vertical="center"/>
    </xf>
    <xf numFmtId="0" fontId="72" fillId="0" borderId="24" applyNumberFormat="0" applyFill="0" applyAlignment="0" applyProtection="0">
      <alignment vertical="center"/>
    </xf>
    <xf numFmtId="0" fontId="30" fillId="5" borderId="0" applyNumberFormat="0" applyBorder="0" applyAlignment="0" applyProtection="0">
      <alignment vertical="center"/>
    </xf>
    <xf numFmtId="0" fontId="72" fillId="0" borderId="24" applyNumberFormat="0" applyFill="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72" fillId="0" borderId="24" applyNumberFormat="0" applyFill="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72" fillId="0" borderId="24" applyNumberFormat="0" applyFill="0" applyAlignment="0" applyProtection="0">
      <alignment vertical="center"/>
    </xf>
    <xf numFmtId="0" fontId="30" fillId="6" borderId="0" applyNumberFormat="0" applyBorder="0" applyAlignment="0" applyProtection="0">
      <alignment vertical="center"/>
    </xf>
    <xf numFmtId="0" fontId="72" fillId="0" borderId="24" applyNumberFormat="0" applyFill="0" applyAlignment="0" applyProtection="0">
      <alignment vertical="center"/>
    </xf>
    <xf numFmtId="0" fontId="0" fillId="0" borderId="0"/>
    <xf numFmtId="0" fontId="72" fillId="0" borderId="24" applyNumberFormat="0" applyFill="0" applyAlignment="0" applyProtection="0">
      <alignment vertical="center"/>
    </xf>
    <xf numFmtId="0" fontId="30" fillId="5" borderId="0" applyNumberFormat="0" applyBorder="0" applyAlignment="0" applyProtection="0">
      <alignment vertical="center"/>
    </xf>
    <xf numFmtId="0" fontId="72" fillId="0" borderId="24" applyNumberFormat="0" applyFill="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9" fontId="0" fillId="0" borderId="0" applyFont="0" applyFill="0" applyBorder="0" applyAlignment="0" applyProtection="0">
      <alignment vertical="center"/>
    </xf>
    <xf numFmtId="0" fontId="72" fillId="0" borderId="24" applyNumberFormat="0" applyFill="0" applyAlignment="0" applyProtection="0">
      <alignment vertical="center"/>
    </xf>
    <xf numFmtId="0" fontId="0" fillId="0" borderId="0"/>
    <xf numFmtId="0" fontId="72" fillId="0" borderId="24" applyNumberFormat="0" applyFill="0" applyAlignment="0" applyProtection="0">
      <alignment vertical="center"/>
    </xf>
    <xf numFmtId="9" fontId="0" fillId="0" borderId="0" applyFont="0" applyFill="0" applyBorder="0" applyAlignment="0" applyProtection="0">
      <alignment vertical="center"/>
    </xf>
    <xf numFmtId="0" fontId="72" fillId="0" borderId="24" applyNumberFormat="0" applyFill="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30" fillId="5" borderId="0" applyNumberFormat="0" applyBorder="0" applyAlignment="0" applyProtection="0">
      <alignment vertical="center"/>
    </xf>
    <xf numFmtId="0" fontId="68" fillId="0" borderId="22" applyNumberFormat="0" applyFill="0" applyAlignment="0" applyProtection="0">
      <alignment vertical="center"/>
    </xf>
    <xf numFmtId="0" fontId="0" fillId="0" borderId="0"/>
    <xf numFmtId="0" fontId="30" fillId="5" borderId="0" applyNumberFormat="0" applyBorder="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0" fillId="0" borderId="0" applyNumberFormat="0" applyFont="0" applyFill="0" applyBorder="0" applyAlignment="0" applyProtection="0"/>
    <xf numFmtId="0" fontId="68" fillId="0" borderId="22" applyNumberFormat="0" applyFill="0" applyAlignment="0" applyProtection="0">
      <alignment vertical="center"/>
    </xf>
    <xf numFmtId="0" fontId="0" fillId="0" borderId="0"/>
    <xf numFmtId="0" fontId="80" fillId="64" borderId="0" applyNumberFormat="0" applyBorder="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38" fillId="14" borderId="0" applyNumberFormat="0" applyBorder="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30" fillId="5" borderId="0" applyNumberFormat="0" applyBorder="0" applyAlignment="0" applyProtection="0">
      <alignment vertical="center"/>
    </xf>
    <xf numFmtId="9" fontId="0" fillId="0" borderId="0" applyFont="0" applyFill="0" applyBorder="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9" fontId="0" fillId="0" borderId="0" applyFont="0" applyFill="0" applyBorder="0" applyAlignment="0" applyProtection="0">
      <alignment vertical="center"/>
    </xf>
    <xf numFmtId="0" fontId="68" fillId="0" borderId="22" applyNumberFormat="0" applyFill="0" applyAlignment="0" applyProtection="0">
      <alignment vertical="center"/>
    </xf>
    <xf numFmtId="0" fontId="30" fillId="5" borderId="0" applyNumberFormat="0" applyBorder="0" applyAlignment="0" applyProtection="0">
      <alignment vertical="center"/>
    </xf>
    <xf numFmtId="0" fontId="68" fillId="0" borderId="0" applyNumberFormat="0" applyFill="0" applyBorder="0" applyAlignment="0" applyProtection="0">
      <alignment vertical="center"/>
    </xf>
    <xf numFmtId="0" fontId="30" fillId="5" borderId="0" applyNumberFormat="0" applyBorder="0" applyAlignment="0" applyProtection="0">
      <alignment vertical="center"/>
    </xf>
    <xf numFmtId="0" fontId="68"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8"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0" fillId="5"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xf numFmtId="0" fontId="30" fillId="5" borderId="0" applyNumberFormat="0" applyBorder="0" applyAlignment="0" applyProtection="0">
      <alignment vertical="center"/>
    </xf>
    <xf numFmtId="0" fontId="68" fillId="0" borderId="0" applyNumberFormat="0" applyFill="0" applyBorder="0" applyAlignment="0" applyProtection="0">
      <alignment vertical="center"/>
    </xf>
    <xf numFmtId="0" fontId="30" fillId="5"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pplyNumberFormat="0" applyFont="0" applyFill="0" applyBorder="0" applyAlignment="0" applyProtection="0"/>
    <xf numFmtId="0" fontId="68" fillId="0" borderId="0" applyNumberFormat="0" applyFill="0" applyBorder="0" applyAlignment="0" applyProtection="0">
      <alignment vertical="center"/>
    </xf>
    <xf numFmtId="0" fontId="30" fillId="5" borderId="0" applyNumberFormat="0" applyBorder="0" applyAlignment="0" applyProtection="0">
      <alignment vertical="center"/>
    </xf>
    <xf numFmtId="0" fontId="68"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xf numFmtId="0" fontId="0" fillId="0" borderId="0">
      <alignment vertical="center"/>
    </xf>
    <xf numFmtId="0" fontId="68" fillId="0" borderId="0" applyNumberFormat="0" applyFill="0" applyBorder="0" applyAlignment="0" applyProtection="0">
      <alignment vertical="center"/>
    </xf>
    <xf numFmtId="0" fontId="37" fillId="12" borderId="12" applyNumberFormat="0" applyAlignment="0" applyProtection="0">
      <alignment vertical="center"/>
    </xf>
    <xf numFmtId="0" fontId="0" fillId="0" borderId="0" applyNumberFormat="0" applyFont="0" applyFill="0" applyBorder="0" applyAlignment="0" applyProtection="0"/>
    <xf numFmtId="0" fontId="30" fillId="6" borderId="0" applyNumberFormat="0" applyBorder="0" applyAlignment="0" applyProtection="0">
      <alignment vertical="center"/>
    </xf>
    <xf numFmtId="10" fontId="81" fillId="3" borderId="1" applyNumberFormat="0" applyBorder="0" applyAlignment="0" applyProtection="0"/>
    <xf numFmtId="0" fontId="30" fillId="6" borderId="0" applyNumberFormat="0" applyBorder="0" applyAlignment="0" applyProtection="0">
      <alignment vertical="center"/>
    </xf>
    <xf numFmtId="0" fontId="37" fillId="12" borderId="12" applyNumberFormat="0" applyAlignment="0" applyProtection="0">
      <alignment vertical="center"/>
    </xf>
    <xf numFmtId="0" fontId="0" fillId="0" borderId="0"/>
    <xf numFmtId="0" fontId="0" fillId="0" borderId="0"/>
    <xf numFmtId="0" fontId="30" fillId="6" borderId="0" applyNumberFormat="0" applyBorder="0" applyAlignment="0" applyProtection="0">
      <alignment vertical="center"/>
    </xf>
    <xf numFmtId="0" fontId="37" fillId="12" borderId="12" applyNumberFormat="0" applyAlignment="0" applyProtection="0">
      <alignment vertical="center"/>
    </xf>
    <xf numFmtId="0" fontId="37" fillId="12" borderId="12" applyNumberFormat="0" applyAlignment="0" applyProtection="0">
      <alignment vertical="center"/>
    </xf>
    <xf numFmtId="0" fontId="37" fillId="12" borderId="12" applyNumberFormat="0" applyAlignment="0" applyProtection="0">
      <alignment vertical="center"/>
    </xf>
    <xf numFmtId="0" fontId="37" fillId="12" borderId="12" applyNumberFormat="0" applyAlignment="0" applyProtection="0">
      <alignment vertical="center"/>
    </xf>
    <xf numFmtId="0" fontId="37" fillId="12" borderId="12" applyNumberFormat="0" applyAlignment="0" applyProtection="0">
      <alignment vertical="center"/>
    </xf>
    <xf numFmtId="0" fontId="37" fillId="12" borderId="12" applyNumberFormat="0" applyAlignment="0" applyProtection="0">
      <alignment vertical="center"/>
    </xf>
    <xf numFmtId="0" fontId="0" fillId="0" borderId="0"/>
    <xf numFmtId="0" fontId="37" fillId="12" borderId="12" applyNumberFormat="0" applyAlignment="0" applyProtection="0">
      <alignment vertical="center"/>
    </xf>
    <xf numFmtId="0" fontId="35" fillId="23" borderId="0" applyNumberFormat="0" applyBorder="0" applyAlignment="0" applyProtection="0">
      <alignment vertical="center"/>
    </xf>
    <xf numFmtId="0" fontId="37" fillId="12" borderId="12" applyNumberFormat="0" applyAlignment="0" applyProtection="0">
      <alignment vertical="center"/>
    </xf>
    <xf numFmtId="0" fontId="30" fillId="5" borderId="0" applyNumberFormat="0" applyBorder="0" applyAlignment="0" applyProtection="0">
      <alignment vertical="center"/>
    </xf>
    <xf numFmtId="0" fontId="37" fillId="12" borderId="12" applyNumberFormat="0" applyAlignment="0" applyProtection="0">
      <alignment vertical="center"/>
    </xf>
    <xf numFmtId="0" fontId="30" fillId="5" borderId="0" applyNumberFormat="0" applyBorder="0" applyAlignment="0" applyProtection="0">
      <alignment vertical="center"/>
    </xf>
    <xf numFmtId="0" fontId="37" fillId="12" borderId="12" applyNumberFormat="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7" fillId="12" borderId="12" applyNumberFormat="0" applyAlignment="0" applyProtection="0">
      <alignment vertical="center"/>
    </xf>
    <xf numFmtId="0" fontId="30" fillId="5" borderId="0" applyNumberFormat="0" applyBorder="0" applyAlignment="0" applyProtection="0">
      <alignment vertical="center"/>
    </xf>
    <xf numFmtId="0" fontId="37" fillId="12" borderId="12" applyNumberFormat="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7" fillId="12" borderId="12"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7" fillId="12" borderId="12"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7" fillId="12" borderId="12"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7" fillId="12" borderId="12" applyNumberFormat="0" applyAlignment="0" applyProtection="0">
      <alignment vertical="center"/>
    </xf>
    <xf numFmtId="0" fontId="37" fillId="12" borderId="12" applyNumberFormat="0" applyAlignment="0" applyProtection="0">
      <alignment vertical="center"/>
    </xf>
    <xf numFmtId="0" fontId="37" fillId="12" borderId="12" applyNumberFormat="0" applyAlignment="0" applyProtection="0">
      <alignment vertical="center"/>
    </xf>
    <xf numFmtId="0" fontId="0" fillId="0" borderId="0"/>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7" fillId="12" borderId="12" applyNumberFormat="0" applyAlignment="0" applyProtection="0">
      <alignment vertical="center"/>
    </xf>
    <xf numFmtId="0" fontId="21" fillId="0" borderId="0"/>
    <xf numFmtId="0" fontId="37" fillId="12" borderId="12" applyNumberFormat="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82" fillId="0" borderId="25" applyNumberFormat="0" applyFill="0" applyAlignment="0" applyProtection="0">
      <alignment vertical="center"/>
    </xf>
    <xf numFmtId="0" fontId="0" fillId="0" borderId="0"/>
    <xf numFmtId="0" fontId="30" fillId="5" borderId="0" applyNumberFormat="0" applyBorder="0" applyAlignment="0" applyProtection="0">
      <alignment vertical="center"/>
    </xf>
    <xf numFmtId="0" fontId="82" fillId="0" borderId="25" applyNumberFormat="0" applyFill="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82" fillId="0" borderId="25" applyNumberFormat="0" applyFill="0" applyAlignment="0" applyProtection="0">
      <alignment vertical="center"/>
    </xf>
    <xf numFmtId="0" fontId="0"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82" fillId="0" borderId="25" applyNumberFormat="0" applyFill="0" applyAlignment="0" applyProtection="0">
      <alignment vertical="center"/>
    </xf>
    <xf numFmtId="0" fontId="0" fillId="0" borderId="0" applyNumberFormat="0" applyFont="0" applyFill="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82" fillId="0" borderId="25" applyNumberFormat="0" applyFill="0" applyAlignment="0" applyProtection="0">
      <alignment vertical="center"/>
    </xf>
    <xf numFmtId="0" fontId="38" fillId="14" borderId="0" applyNumberFormat="0" applyBorder="0" applyAlignment="0" applyProtection="0">
      <alignment vertical="center"/>
    </xf>
    <xf numFmtId="0" fontId="82" fillId="0" borderId="25" applyNumberFormat="0" applyFill="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82" fillId="0" borderId="25" applyNumberFormat="0" applyFill="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82" fillId="0" borderId="25" applyNumberFormat="0" applyFill="0" applyAlignment="0" applyProtection="0">
      <alignment vertical="center"/>
    </xf>
    <xf numFmtId="43" fontId="0" fillId="0" borderId="0" applyFont="0" applyFill="0" applyBorder="0" applyAlignment="0" applyProtection="0">
      <alignment vertical="center"/>
    </xf>
    <xf numFmtId="0" fontId="0" fillId="0" borderId="0"/>
    <xf numFmtId="0" fontId="30" fillId="5" borderId="0" applyNumberFormat="0" applyBorder="0" applyAlignment="0" applyProtection="0">
      <alignment vertical="center"/>
    </xf>
    <xf numFmtId="0" fontId="82" fillId="0" borderId="25" applyNumberFormat="0" applyFill="0" applyAlignment="0" applyProtection="0">
      <alignment vertical="center"/>
    </xf>
    <xf numFmtId="0" fontId="0" fillId="0" borderId="0"/>
    <xf numFmtId="0" fontId="38" fillId="14" borderId="0" applyNumberFormat="0" applyBorder="0" applyAlignment="0" applyProtection="0">
      <alignment vertical="center"/>
    </xf>
    <xf numFmtId="0" fontId="82" fillId="0" borderId="25" applyNumberFormat="0" applyFill="0" applyAlignment="0" applyProtection="0">
      <alignment vertical="center"/>
    </xf>
    <xf numFmtId="0" fontId="0" fillId="0" borderId="0" applyNumberFormat="0" applyFont="0" applyFill="0" applyBorder="0" applyAlignment="0" applyProtection="0"/>
    <xf numFmtId="0" fontId="82" fillId="0" borderId="25" applyNumberFormat="0" applyFill="0" applyAlignment="0" applyProtection="0">
      <alignment vertical="center"/>
    </xf>
    <xf numFmtId="0" fontId="0" fillId="0" borderId="0"/>
    <xf numFmtId="0" fontId="0" fillId="0" borderId="0"/>
    <xf numFmtId="0" fontId="64" fillId="5" borderId="0" applyNumberFormat="0" applyBorder="0" applyAlignment="0" applyProtection="0">
      <alignment vertical="center"/>
    </xf>
    <xf numFmtId="0" fontId="82" fillId="0" borderId="25" applyNumberFormat="0" applyFill="0" applyAlignment="0" applyProtection="0">
      <alignment vertical="center"/>
    </xf>
    <xf numFmtId="0" fontId="30" fillId="5" borderId="0" applyNumberFormat="0" applyBorder="0" applyAlignment="0" applyProtection="0">
      <alignment vertical="center"/>
    </xf>
    <xf numFmtId="0" fontId="82" fillId="0" borderId="25" applyNumberFormat="0" applyFill="0" applyAlignment="0" applyProtection="0">
      <alignment vertical="center"/>
    </xf>
    <xf numFmtId="0" fontId="30" fillId="5" borderId="0" applyNumberFormat="0" applyBorder="0" applyAlignment="0" applyProtection="0">
      <alignment vertical="center"/>
    </xf>
    <xf numFmtId="0" fontId="80" fillId="64" borderId="0" applyNumberFormat="0" applyBorder="0" applyAlignment="0" applyProtection="0">
      <alignment vertical="center"/>
    </xf>
    <xf numFmtId="0" fontId="80" fillId="64" borderId="0" applyNumberFormat="0" applyBorder="0" applyAlignment="0" applyProtection="0">
      <alignment vertical="center"/>
    </xf>
    <xf numFmtId="0" fontId="80" fillId="64" borderId="0" applyNumberFormat="0" applyBorder="0" applyAlignment="0" applyProtection="0">
      <alignment vertical="center"/>
    </xf>
    <xf numFmtId="0" fontId="80" fillId="64" borderId="0" applyNumberFormat="0" applyBorder="0" applyAlignment="0" applyProtection="0">
      <alignment vertical="center"/>
    </xf>
    <xf numFmtId="0" fontId="80" fillId="64" borderId="0" applyNumberFormat="0" applyBorder="0" applyAlignment="0" applyProtection="0">
      <alignment vertical="center"/>
    </xf>
    <xf numFmtId="0" fontId="80" fillId="64" borderId="0" applyNumberFormat="0" applyBorder="0" applyAlignment="0" applyProtection="0">
      <alignment vertical="center"/>
    </xf>
    <xf numFmtId="0" fontId="69" fillId="42" borderId="0" applyNumberFormat="0" applyBorder="0" applyAlignment="0" applyProtection="0">
      <alignment vertical="center"/>
    </xf>
    <xf numFmtId="0" fontId="0" fillId="0" borderId="0"/>
    <xf numFmtId="0" fontId="0" fillId="0" borderId="0"/>
    <xf numFmtId="0" fontId="80" fillId="64" borderId="0" applyNumberFormat="0" applyBorder="0" applyAlignment="0" applyProtection="0">
      <alignment vertical="center"/>
    </xf>
    <xf numFmtId="0" fontId="80" fillId="6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1" fillId="5" borderId="0" applyNumberFormat="0" applyBorder="0" applyAlignment="0" applyProtection="0">
      <alignment vertical="center"/>
    </xf>
    <xf numFmtId="0" fontId="80" fillId="64" borderId="0" applyNumberFormat="0" applyBorder="0" applyAlignment="0" applyProtection="0">
      <alignment vertical="center"/>
    </xf>
    <xf numFmtId="0" fontId="30" fillId="5" borderId="0" applyNumberFormat="0" applyBorder="0" applyAlignment="0" applyProtection="0">
      <alignment vertical="center"/>
    </xf>
    <xf numFmtId="0" fontId="80" fillId="64" borderId="0" applyNumberFormat="0" applyBorder="0" applyAlignment="0" applyProtection="0">
      <alignment vertical="center"/>
    </xf>
    <xf numFmtId="0" fontId="80" fillId="64"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80" fillId="64" borderId="0" applyNumberFormat="0" applyBorder="0" applyAlignment="0" applyProtection="0">
      <alignment vertical="center"/>
    </xf>
    <xf numFmtId="0" fontId="80" fillId="64" borderId="0" applyNumberFormat="0" applyBorder="0" applyAlignment="0" applyProtection="0">
      <alignment vertical="center"/>
    </xf>
    <xf numFmtId="0" fontId="36" fillId="0" borderId="0"/>
    <xf numFmtId="0" fontId="0" fillId="0" borderId="0"/>
    <xf numFmtId="0" fontId="0" fillId="0" borderId="0"/>
    <xf numFmtId="0" fontId="30" fillId="5" borderId="0" applyNumberFormat="0" applyBorder="0" applyAlignment="0" applyProtection="0">
      <alignment vertical="center"/>
    </xf>
    <xf numFmtId="0" fontId="83" fillId="0" borderId="0"/>
    <xf numFmtId="0" fontId="0" fillId="58" borderId="21" applyNumberFormat="0" applyFont="0" applyAlignment="0" applyProtection="0">
      <alignment vertical="center"/>
    </xf>
    <xf numFmtId="0" fontId="0" fillId="58" borderId="21" applyNumberFormat="0" applyFon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1" fillId="5" borderId="0" applyNumberFormat="0" applyBorder="0" applyAlignment="0" applyProtection="0">
      <alignment vertical="center"/>
    </xf>
    <xf numFmtId="0" fontId="0" fillId="58" borderId="21" applyNumberFormat="0" applyFont="0" applyAlignment="0" applyProtection="0">
      <alignment vertical="center"/>
    </xf>
    <xf numFmtId="0" fontId="69" fillId="42"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0" fillId="58" borderId="21" applyNumberFormat="0" applyFont="0" applyAlignment="0" applyProtection="0">
      <alignment vertical="center"/>
    </xf>
    <xf numFmtId="0" fontId="38" fillId="14" borderId="0" applyNumberFormat="0" applyBorder="0" applyAlignment="0" applyProtection="0">
      <alignment vertical="center"/>
    </xf>
    <xf numFmtId="0" fontId="69" fillId="42"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0" fillId="58" borderId="21" applyNumberFormat="0" applyFont="0" applyAlignment="0" applyProtection="0">
      <alignment vertical="center"/>
    </xf>
    <xf numFmtId="0" fontId="0" fillId="58" borderId="21" applyNumberFormat="0" applyFont="0" applyAlignment="0" applyProtection="0">
      <alignment vertical="center"/>
    </xf>
    <xf numFmtId="0" fontId="0" fillId="58" borderId="21" applyNumberFormat="0" applyFont="0" applyAlignment="0" applyProtection="0">
      <alignment vertical="center"/>
    </xf>
    <xf numFmtId="0" fontId="0" fillId="58" borderId="21" applyNumberFormat="0" applyFont="0" applyAlignment="0" applyProtection="0">
      <alignment vertical="center"/>
    </xf>
    <xf numFmtId="0" fontId="0" fillId="0" borderId="0"/>
    <xf numFmtId="0" fontId="0" fillId="0" borderId="0"/>
    <xf numFmtId="0" fontId="30" fillId="6" borderId="0" applyNumberFormat="0" applyBorder="0" applyAlignment="0" applyProtection="0">
      <alignment vertical="center"/>
    </xf>
    <xf numFmtId="0" fontId="0" fillId="58" borderId="21" applyNumberFormat="0" applyFont="0" applyAlignment="0" applyProtection="0">
      <alignment vertical="center"/>
    </xf>
    <xf numFmtId="0" fontId="0" fillId="0" borderId="0"/>
    <xf numFmtId="0" fontId="30" fillId="5" borderId="0" applyNumberFormat="0" applyBorder="0" applyAlignment="0" applyProtection="0">
      <alignment vertical="center"/>
    </xf>
    <xf numFmtId="0" fontId="0" fillId="58" borderId="21" applyNumberFormat="0" applyFont="0" applyAlignment="0" applyProtection="0">
      <alignment vertical="center"/>
    </xf>
    <xf numFmtId="0" fontId="0" fillId="58" borderId="21" applyNumberFormat="0" applyFont="0" applyAlignment="0" applyProtection="0">
      <alignment vertical="center"/>
    </xf>
    <xf numFmtId="0" fontId="0" fillId="0" borderId="0" applyNumberFormat="0" applyFont="0" applyFill="0" applyBorder="0" applyAlignment="0" applyProtection="0"/>
    <xf numFmtId="0" fontId="0" fillId="58" borderId="21" applyNumberFormat="0" applyFont="0" applyAlignment="0" applyProtection="0">
      <alignment vertical="center"/>
    </xf>
    <xf numFmtId="0" fontId="0" fillId="58" borderId="21" applyNumberFormat="0" applyFont="0" applyAlignment="0" applyProtection="0">
      <alignment vertical="center"/>
    </xf>
    <xf numFmtId="0" fontId="0" fillId="0" borderId="0"/>
    <xf numFmtId="0" fontId="31" fillId="5" borderId="0" applyNumberFormat="0" applyBorder="0" applyAlignment="0" applyProtection="0">
      <alignment vertical="center"/>
    </xf>
    <xf numFmtId="0" fontId="0" fillId="58" borderId="21" applyNumberFormat="0" applyFont="0" applyAlignment="0" applyProtection="0">
      <alignment vertical="center"/>
    </xf>
    <xf numFmtId="0" fontId="0" fillId="58" borderId="21" applyNumberFormat="0" applyFont="0" applyAlignment="0" applyProtection="0">
      <alignment vertical="center"/>
    </xf>
    <xf numFmtId="0" fontId="91" fillId="55" borderId="29" applyNumberFormat="0" applyAlignment="0" applyProtection="0">
      <alignment vertical="center"/>
    </xf>
    <xf numFmtId="0" fontId="0" fillId="0" borderId="0" applyNumberFormat="0" applyFont="0" applyFill="0" applyBorder="0" applyAlignment="0" applyProtection="0"/>
    <xf numFmtId="0" fontId="91" fillId="55" borderId="29" applyNumberFormat="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91" fillId="55" borderId="29" applyNumberFormat="0" applyAlignment="0" applyProtection="0">
      <alignment vertical="center"/>
    </xf>
    <xf numFmtId="0" fontId="30" fillId="5" borderId="0" applyNumberFormat="0" applyBorder="0" applyAlignment="0" applyProtection="0">
      <alignment vertical="center"/>
    </xf>
    <xf numFmtId="0" fontId="91" fillId="55" borderId="29" applyNumberFormat="0" applyAlignment="0" applyProtection="0">
      <alignment vertical="center"/>
    </xf>
    <xf numFmtId="0" fontId="0" fillId="0" borderId="0"/>
    <xf numFmtId="0" fontId="0" fillId="0" borderId="0">
      <alignment vertical="center"/>
    </xf>
    <xf numFmtId="0" fontId="0" fillId="0" borderId="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91" fillId="55" borderId="29" applyNumberFormat="0" applyAlignment="0" applyProtection="0">
      <alignment vertical="center"/>
    </xf>
    <xf numFmtId="0" fontId="91" fillId="55" borderId="29" applyNumberFormat="0" applyAlignment="0" applyProtection="0">
      <alignment vertical="center"/>
    </xf>
    <xf numFmtId="0" fontId="73" fillId="14" borderId="0" applyNumberFormat="0" applyBorder="0" applyAlignment="0" applyProtection="0">
      <alignment vertical="center"/>
    </xf>
    <xf numFmtId="0" fontId="91" fillId="55" borderId="29" applyNumberFormat="0" applyAlignment="0" applyProtection="0">
      <alignment vertical="center"/>
    </xf>
    <xf numFmtId="0" fontId="30" fillId="5" borderId="0" applyNumberFormat="0" applyBorder="0" applyAlignment="0" applyProtection="0">
      <alignment vertical="center"/>
    </xf>
    <xf numFmtId="0" fontId="91" fillId="55" borderId="29" applyNumberFormat="0" applyAlignment="0" applyProtection="0">
      <alignment vertical="center"/>
    </xf>
    <xf numFmtId="0" fontId="92" fillId="0" borderId="0" applyNumberFormat="0" applyFill="0" applyBorder="0" applyAlignment="0" applyProtection="0">
      <alignment vertical="top"/>
      <protection locked="0"/>
    </xf>
    <xf numFmtId="0" fontId="91" fillId="55" borderId="29" applyNumberFormat="0" applyAlignment="0" applyProtection="0">
      <alignment vertical="center"/>
    </xf>
    <xf numFmtId="0" fontId="0" fillId="0" borderId="0"/>
    <xf numFmtId="0" fontId="91" fillId="55" borderId="29" applyNumberFormat="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91" fillId="55" borderId="29" applyNumberFormat="0" applyAlignment="0" applyProtection="0">
      <alignment vertical="center"/>
    </xf>
    <xf numFmtId="0" fontId="0" fillId="0" borderId="0"/>
    <xf numFmtId="0" fontId="91" fillId="55" borderId="29" applyNumberFormat="0" applyAlignment="0" applyProtection="0">
      <alignment vertical="center"/>
    </xf>
    <xf numFmtId="0" fontId="93" fillId="0" borderId="0" applyNumberFormat="0" applyFill="0" applyBorder="0" applyAlignment="0" applyProtection="0">
      <alignment vertical="top"/>
      <protection locked="0"/>
    </xf>
    <xf numFmtId="0" fontId="91" fillId="55" borderId="29" applyNumberFormat="0" applyAlignment="0" applyProtection="0">
      <alignment vertical="center"/>
    </xf>
    <xf numFmtId="0" fontId="38" fillId="14" borderId="0" applyNumberFormat="0" applyBorder="0" applyAlignment="0" applyProtection="0">
      <alignment vertical="center"/>
    </xf>
    <xf numFmtId="0" fontId="91" fillId="55" borderId="29" applyNumberFormat="0" applyAlignment="0" applyProtection="0">
      <alignment vertical="center"/>
    </xf>
    <xf numFmtId="10" fontId="22" fillId="0" borderId="0" applyFont="0" applyFill="0" applyBorder="0" applyAlignment="0" applyProtection="0"/>
    <xf numFmtId="1" fontId="22"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0" fillId="0" borderId="0" applyNumberFormat="0" applyFill="0" applyBorder="0" applyAlignment="0" applyProtection="0"/>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applyNumberFormat="0" applyFont="0" applyFill="0" applyBorder="0" applyAlignment="0" applyProtection="0"/>
    <xf numFmtId="0" fontId="21" fillId="0" borderId="0"/>
    <xf numFmtId="0" fontId="21" fillId="0" borderId="0"/>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35" fillId="29"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41" fillId="0" borderId="0" applyNumberFormat="0" applyFill="0" applyBorder="0" applyAlignment="0" applyProtection="0">
      <alignment vertical="center"/>
    </xf>
    <xf numFmtId="0" fontId="30" fillId="6" borderId="0" applyNumberFormat="0" applyBorder="0" applyAlignment="0" applyProtection="0">
      <alignment vertical="center"/>
    </xf>
    <xf numFmtId="0" fontId="41" fillId="0" borderId="0" applyNumberFormat="0" applyFill="0" applyBorder="0" applyAlignment="0" applyProtection="0">
      <alignment vertical="center"/>
    </xf>
    <xf numFmtId="0" fontId="30" fillId="6" borderId="0" applyNumberFormat="0" applyBorder="0" applyAlignment="0" applyProtection="0">
      <alignment vertical="center"/>
    </xf>
    <xf numFmtId="0" fontId="41" fillId="0" borderId="0" applyNumberFormat="0" applyFill="0" applyBorder="0" applyAlignment="0" applyProtection="0">
      <alignment vertical="center"/>
    </xf>
    <xf numFmtId="0" fontId="38" fillId="14" borderId="0" applyNumberFormat="0" applyBorder="0" applyAlignment="0" applyProtection="0">
      <alignment vertical="center"/>
    </xf>
    <xf numFmtId="0" fontId="54" fillId="0" borderId="17" applyProtection="0"/>
    <xf numFmtId="0" fontId="0" fillId="0" borderId="0"/>
    <xf numFmtId="0" fontId="13" fillId="0" borderId="1">
      <alignment horizontal="distributed" vertical="center" wrapText="1"/>
    </xf>
    <xf numFmtId="0" fontId="28" fillId="0" borderId="9" applyNumberFormat="0" applyFill="0" applyAlignment="0" applyProtection="0">
      <alignment vertical="center"/>
    </xf>
    <xf numFmtId="0" fontId="0" fillId="0" borderId="0"/>
    <xf numFmtId="0" fontId="13" fillId="0" borderId="1">
      <alignment horizontal="distributed" vertical="center" wrapText="1"/>
    </xf>
    <xf numFmtId="0" fontId="28" fillId="0" borderId="9" applyNumberFormat="0" applyFill="0" applyAlignment="0" applyProtection="0">
      <alignment vertical="center"/>
    </xf>
    <xf numFmtId="0" fontId="0" fillId="0" borderId="0"/>
    <xf numFmtId="0" fontId="13" fillId="0" borderId="1">
      <alignment horizontal="distributed" vertical="center" wrapText="1"/>
    </xf>
    <xf numFmtId="0" fontId="28" fillId="0" borderId="9" applyNumberFormat="0" applyFill="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31" fillId="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pplyNumberFormat="0" applyFont="0" applyFill="0" applyBorder="0" applyAlignment="0" applyProtection="0"/>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9" fontId="11" fillId="0" borderId="0" applyFont="0" applyFill="0" applyBorder="0" applyAlignment="0" applyProtection="0">
      <alignment vertical="center"/>
    </xf>
    <xf numFmtId="9" fontId="43" fillId="0" borderId="0" applyFont="0" applyFill="0" applyBorder="0" applyAlignment="0" applyProtection="0"/>
    <xf numFmtId="0" fontId="0" fillId="0" borderId="0"/>
    <xf numFmtId="9" fontId="43" fillId="0" borderId="0" applyFont="0" applyFill="0" applyBorder="0" applyAlignment="0" applyProtection="0"/>
    <xf numFmtId="0" fontId="0" fillId="0" borderId="0"/>
    <xf numFmtId="0" fontId="0" fillId="0" borderId="0"/>
    <xf numFmtId="0" fontId="30" fillId="6" borderId="0" applyNumberFormat="0" applyBorder="0" applyAlignment="0" applyProtection="0">
      <alignment vertical="center"/>
    </xf>
    <xf numFmtId="9" fontId="43" fillId="0" borderId="0" applyFont="0" applyFill="0" applyBorder="0" applyAlignment="0" applyProtection="0"/>
    <xf numFmtId="0" fontId="0" fillId="0" borderId="0"/>
    <xf numFmtId="0" fontId="30" fillId="6"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0" fontId="0"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9" fontId="0" fillId="0" borderId="0" applyFont="0" applyFill="0" applyBorder="0" applyAlignment="0" applyProtection="0"/>
    <xf numFmtId="0" fontId="0" fillId="0" borderId="0"/>
    <xf numFmtId="0" fontId="0" fillId="0" borderId="0"/>
    <xf numFmtId="0" fontId="30" fillId="5" borderId="0" applyNumberFormat="0" applyBorder="0" applyAlignment="0" applyProtection="0">
      <alignment vertical="center"/>
    </xf>
    <xf numFmtId="9" fontId="0" fillId="0" borderId="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9" fontId="0" fillId="0" borderId="0" applyFont="0" applyFill="0" applyBorder="0" applyAlignment="0" applyProtection="0"/>
    <xf numFmtId="0" fontId="0" fillId="0" borderId="0"/>
    <xf numFmtId="0" fontId="0" fillId="0" borderId="0"/>
    <xf numFmtId="9" fontId="43" fillId="0" borderId="0" applyFont="0" applyFill="0" applyBorder="0" applyAlignment="0" applyProtection="0"/>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30" fillId="5" borderId="0" applyNumberFormat="0" applyBorder="0" applyAlignment="0" applyProtection="0">
      <alignment vertical="center"/>
    </xf>
    <xf numFmtId="9" fontId="0" fillId="0" borderId="0" applyFont="0" applyFill="0" applyBorder="0" applyAlignment="0" applyProtection="0">
      <alignment vertical="center"/>
    </xf>
    <xf numFmtId="0" fontId="30" fillId="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9" fontId="0" fillId="0" borderId="0" applyFon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9" fontId="0" fillId="0" borderId="0" applyFont="0" applyFill="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9" fontId="0" fillId="0" borderId="0" applyFont="0" applyFill="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xf numFmtId="9" fontId="11" fillId="0" borderId="0" applyFont="0" applyFill="0" applyBorder="0" applyAlignment="0" applyProtection="0">
      <alignment vertical="center"/>
    </xf>
    <xf numFmtId="0" fontId="0" fillId="0" borderId="0"/>
    <xf numFmtId="0" fontId="75" fillId="5"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0" fillId="0" borderId="0" applyNumberFormat="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0" fillId="0" borderId="0" applyFont="0" applyFill="0" applyBorder="0" applyAlignment="0" applyProtection="0">
      <alignment vertical="center"/>
    </xf>
    <xf numFmtId="9" fontId="11"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pplyNumberFormat="0" applyFont="0" applyFill="0" applyBorder="0" applyAlignment="0" applyProtection="0"/>
    <xf numFmtId="0" fontId="0" fillId="0" borderId="0"/>
    <xf numFmtId="0" fontId="11" fillId="0" borderId="0">
      <alignment vertical="center"/>
    </xf>
    <xf numFmtId="9" fontId="0" fillId="0" borderId="0" applyFont="0" applyFill="0" applyBorder="0" applyAlignment="0" applyProtection="0">
      <alignment vertical="center"/>
    </xf>
    <xf numFmtId="0" fontId="0" fillId="0" borderId="0"/>
    <xf numFmtId="0" fontId="11" fillId="0" borderId="0">
      <alignment vertical="center"/>
    </xf>
    <xf numFmtId="0" fontId="0" fillId="0" borderId="0"/>
    <xf numFmtId="0" fontId="0" fillId="0" borderId="0"/>
    <xf numFmtId="0" fontId="30" fillId="5" borderId="0" applyNumberFormat="0" applyBorder="0" applyAlignment="0" applyProtection="0">
      <alignment vertical="center"/>
    </xf>
    <xf numFmtId="0" fontId="61"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11" fillId="0" borderId="0">
      <alignment vertical="center"/>
    </xf>
    <xf numFmtId="0" fontId="30" fillId="5" borderId="0" applyNumberFormat="0" applyBorder="0" applyAlignment="0" applyProtection="0">
      <alignment vertical="center"/>
    </xf>
    <xf numFmtId="0" fontId="61" fillId="0" borderId="0" applyNumberFormat="0" applyFill="0" applyBorder="0" applyAlignment="0" applyProtection="0">
      <alignment vertical="center"/>
    </xf>
    <xf numFmtId="9" fontId="11" fillId="0" borderId="0" applyFont="0" applyFill="0" applyBorder="0" applyAlignment="0" applyProtection="0">
      <alignment vertical="center"/>
    </xf>
    <xf numFmtId="0" fontId="21" fillId="0" borderId="0">
      <alignment vertical="center"/>
    </xf>
    <xf numFmtId="0" fontId="11" fillId="0" borderId="0">
      <alignment vertical="center"/>
    </xf>
    <xf numFmtId="0" fontId="75" fillId="5" borderId="0" applyNumberFormat="0" applyBorder="0" applyAlignment="0" applyProtection="0">
      <alignment vertical="center"/>
    </xf>
    <xf numFmtId="9" fontId="0" fillId="0" borderId="0" applyFont="0" applyFill="0" applyBorder="0" applyAlignment="0" applyProtection="0">
      <alignment vertical="center"/>
    </xf>
    <xf numFmtId="0" fontId="69" fillId="42" borderId="0" applyNumberFormat="0" applyBorder="0" applyAlignment="0" applyProtection="0">
      <alignment vertical="center"/>
    </xf>
    <xf numFmtId="0" fontId="21" fillId="0" borderId="0">
      <alignment vertical="center"/>
    </xf>
    <xf numFmtId="0" fontId="0" fillId="0" borderId="0"/>
    <xf numFmtId="0" fontId="30" fillId="5" borderId="0" applyNumberFormat="0" applyBorder="0" applyAlignment="0" applyProtection="0">
      <alignment vertical="center"/>
    </xf>
    <xf numFmtId="0" fontId="64" fillId="5" borderId="0" applyNumberFormat="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xf numFmtId="0" fontId="59" fillId="54" borderId="0" applyNumberFormat="0" applyBorder="0" applyAlignment="0" applyProtection="0"/>
    <xf numFmtId="0" fontId="30"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30"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0" fillId="0" borderId="0"/>
    <xf numFmtId="9" fontId="11" fillId="0" borderId="0" applyFon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9" fontId="11" fillId="0" borderId="0" applyFont="0" applyFill="0" applyBorder="0" applyAlignment="0" applyProtection="0">
      <alignment vertical="center"/>
    </xf>
    <xf numFmtId="0" fontId="0" fillId="0" borderId="0" applyNumberFormat="0" applyFont="0" applyFill="0" applyBorder="0" applyAlignment="0" applyProtection="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30" fillId="5"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9" fontId="0"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0" fillId="0" borderId="0"/>
    <xf numFmtId="9" fontId="11" fillId="0" borderId="0" applyFont="0" applyFill="0" applyBorder="0" applyAlignment="0" applyProtection="0">
      <alignment vertical="center"/>
    </xf>
    <xf numFmtId="0" fontId="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0" fillId="0" borderId="0"/>
    <xf numFmtId="0" fontId="30" fillId="5" borderId="0" applyNumberFormat="0" applyBorder="0" applyAlignment="0" applyProtection="0">
      <alignment vertical="center"/>
    </xf>
    <xf numFmtId="0" fontId="64" fillId="5" borderId="0" applyNumberFormat="0" applyBorder="0" applyAlignment="0" applyProtection="0">
      <alignment vertical="center"/>
    </xf>
    <xf numFmtId="0" fontId="31" fillId="5" borderId="0" applyNumberFormat="0" applyBorder="0" applyAlignment="0" applyProtection="0">
      <alignment vertical="center"/>
    </xf>
    <xf numFmtId="0" fontId="30" fillId="6" borderId="0" applyNumberFormat="0" applyBorder="0" applyAlignment="0" applyProtection="0">
      <alignment vertical="center"/>
    </xf>
    <xf numFmtId="9" fontId="11" fillId="0" borderId="0" applyFont="0" applyFill="0" applyBorder="0" applyAlignment="0" applyProtection="0">
      <alignment vertical="center"/>
    </xf>
    <xf numFmtId="0" fontId="0" fillId="0" borderId="0"/>
    <xf numFmtId="0" fontId="30" fillId="6" borderId="0" applyNumberFormat="0" applyBorder="0" applyAlignment="0" applyProtection="0">
      <alignment vertical="center"/>
    </xf>
    <xf numFmtId="9" fontId="11"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alignment vertical="center"/>
    </xf>
    <xf numFmtId="0" fontId="30" fillId="6" borderId="0" applyNumberFormat="0" applyBorder="0" applyAlignment="0" applyProtection="0">
      <alignment vertical="center"/>
    </xf>
    <xf numFmtId="0" fontId="59" fillId="54" borderId="0" applyNumberFormat="0" applyBorder="0" applyAlignment="0" applyProtection="0"/>
    <xf numFmtId="9" fontId="0" fillId="0" borderId="0" applyFont="0" applyFill="0" applyBorder="0" applyAlignment="0" applyProtection="0">
      <alignment vertical="center"/>
    </xf>
    <xf numFmtId="9" fontId="21" fillId="0" borderId="0" applyFont="0" applyFill="0" applyBorder="0" applyAlignment="0" applyProtection="0">
      <alignment vertical="center"/>
    </xf>
    <xf numFmtId="0" fontId="30" fillId="5" borderId="0" applyNumberFormat="0" applyBorder="0" applyAlignment="0" applyProtection="0">
      <alignment vertical="center"/>
    </xf>
    <xf numFmtId="0" fontId="84" fillId="0" borderId="26" applyNumberFormat="0" applyFill="0" applyAlignment="0" applyProtection="0">
      <alignment vertical="center"/>
    </xf>
    <xf numFmtId="0" fontId="0" fillId="0" borderId="0" applyNumberFormat="0" applyFont="0" applyFill="0" applyBorder="0" applyAlignment="0" applyProtection="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60" fillId="0" borderId="20" applyNumberFormat="0" applyFill="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60" fillId="0" borderId="20" applyNumberFormat="0" applyFill="0" applyAlignment="0" applyProtection="0">
      <alignment vertical="center"/>
    </xf>
    <xf numFmtId="0" fontId="30" fillId="5" borderId="0" applyNumberFormat="0" applyBorder="0" applyAlignment="0" applyProtection="0">
      <alignment vertical="center"/>
    </xf>
    <xf numFmtId="0" fontId="60" fillId="0" borderId="20" applyNumberFormat="0" applyFill="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60" fillId="0" borderId="20" applyNumberFormat="0" applyFill="0" applyAlignment="0" applyProtection="0">
      <alignment vertical="center"/>
    </xf>
    <xf numFmtId="0" fontId="30" fillId="5" borderId="0" applyNumberFormat="0" applyBorder="0" applyAlignment="0" applyProtection="0">
      <alignment vertical="center"/>
    </xf>
    <xf numFmtId="0" fontId="60" fillId="0" borderId="20" applyNumberFormat="0" applyFill="0" applyAlignment="0" applyProtection="0">
      <alignment vertical="center"/>
    </xf>
    <xf numFmtId="0" fontId="30" fillId="5" borderId="0" applyNumberFormat="0" applyBorder="0" applyAlignment="0" applyProtection="0">
      <alignment vertical="center"/>
    </xf>
    <xf numFmtId="0" fontId="60" fillId="0" borderId="20" applyNumberFormat="0" applyFill="0" applyAlignment="0" applyProtection="0">
      <alignment vertical="center"/>
    </xf>
    <xf numFmtId="0" fontId="30" fillId="5" borderId="0" applyNumberFormat="0" applyBorder="0" applyAlignment="0" applyProtection="0">
      <alignment vertical="center"/>
    </xf>
    <xf numFmtId="0" fontId="60" fillId="0" borderId="20" applyNumberFormat="0" applyFill="0" applyAlignment="0" applyProtection="0">
      <alignment vertical="center"/>
    </xf>
    <xf numFmtId="0" fontId="0" fillId="0" borderId="0"/>
    <xf numFmtId="0" fontId="30" fillId="5" borderId="0" applyNumberFormat="0" applyBorder="0" applyAlignment="0" applyProtection="0">
      <alignment vertical="center"/>
    </xf>
    <xf numFmtId="0" fontId="72" fillId="0" borderId="24" applyNumberFormat="0" applyFill="0" applyAlignment="0" applyProtection="0">
      <alignment vertical="center"/>
    </xf>
    <xf numFmtId="0" fontId="30" fillId="5" borderId="0" applyNumberFormat="0" applyBorder="0" applyAlignment="0" applyProtection="0">
      <alignment vertical="center"/>
    </xf>
    <xf numFmtId="0" fontId="85" fillId="0" borderId="24" applyNumberFormat="0" applyFill="0" applyAlignment="0" applyProtection="0">
      <alignment vertical="center"/>
    </xf>
    <xf numFmtId="0" fontId="0" fillId="0" borderId="0"/>
    <xf numFmtId="0" fontId="85" fillId="0" borderId="24" applyNumberFormat="0" applyFill="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85" fillId="0" borderId="24" applyNumberFormat="0" applyFill="0" applyAlignment="0" applyProtection="0">
      <alignment vertical="center"/>
    </xf>
    <xf numFmtId="0" fontId="85" fillId="0" borderId="24" applyNumberFormat="0" applyFill="0" applyAlignment="0" applyProtection="0">
      <alignment vertical="center"/>
    </xf>
    <xf numFmtId="0" fontId="38" fillId="14" borderId="0" applyNumberFormat="0" applyBorder="0" applyAlignment="0" applyProtection="0">
      <alignment vertical="center"/>
    </xf>
    <xf numFmtId="0" fontId="85" fillId="0" borderId="24" applyNumberFormat="0" applyFill="0" applyAlignment="0" applyProtection="0">
      <alignment vertical="center"/>
    </xf>
    <xf numFmtId="0" fontId="85" fillId="0" borderId="24" applyNumberFormat="0" applyFill="0" applyAlignment="0" applyProtection="0">
      <alignment vertical="center"/>
    </xf>
    <xf numFmtId="0" fontId="0" fillId="0" borderId="0" applyNumberFormat="0" applyFont="0" applyFill="0" applyBorder="0" applyAlignment="0" applyProtection="0"/>
    <xf numFmtId="0" fontId="0" fillId="0" borderId="0"/>
    <xf numFmtId="0" fontId="85" fillId="0" borderId="24" applyNumberFormat="0" applyFill="0" applyAlignment="0" applyProtection="0">
      <alignment vertical="center"/>
    </xf>
    <xf numFmtId="0" fontId="30" fillId="5" borderId="0" applyNumberFormat="0" applyBorder="0" applyAlignment="0" applyProtection="0">
      <alignment vertical="center"/>
    </xf>
    <xf numFmtId="0" fontId="85" fillId="0" borderId="24" applyNumberFormat="0" applyFill="0" applyAlignment="0" applyProtection="0">
      <alignment vertical="center"/>
    </xf>
    <xf numFmtId="0" fontId="31" fillId="5" borderId="0" applyNumberFormat="0" applyBorder="0" applyAlignment="0" applyProtection="0">
      <alignment vertical="center"/>
    </xf>
    <xf numFmtId="0" fontId="68" fillId="0" borderId="22" applyNumberFormat="0" applyFill="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86" fillId="0" borderId="27" applyNumberFormat="0" applyFill="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86" fillId="0" borderId="27" applyNumberFormat="0" applyFill="0" applyAlignment="0" applyProtection="0">
      <alignment vertical="center"/>
    </xf>
    <xf numFmtId="0" fontId="31" fillId="5" borderId="0" applyNumberFormat="0" applyBorder="0" applyAlignment="0" applyProtection="0">
      <alignment vertical="center"/>
    </xf>
    <xf numFmtId="0" fontId="86" fillId="0" borderId="27" applyNumberFormat="0" applyFill="0" applyAlignment="0" applyProtection="0">
      <alignment vertical="center"/>
    </xf>
    <xf numFmtId="0" fontId="0" fillId="0" borderId="0"/>
    <xf numFmtId="0" fontId="31" fillId="5" borderId="0" applyNumberFormat="0" applyBorder="0" applyAlignment="0" applyProtection="0">
      <alignment vertical="center"/>
    </xf>
    <xf numFmtId="0" fontId="86" fillId="0" borderId="27" applyNumberFormat="0" applyFill="0" applyAlignment="0" applyProtection="0">
      <alignment vertical="center"/>
    </xf>
    <xf numFmtId="0" fontId="86" fillId="0" borderId="27" applyNumberFormat="0" applyFill="0" applyAlignment="0" applyProtection="0">
      <alignment vertical="center"/>
    </xf>
    <xf numFmtId="0" fontId="30" fillId="5" borderId="0" applyNumberFormat="0" applyBorder="0" applyAlignment="0" applyProtection="0">
      <alignment vertical="center"/>
    </xf>
    <xf numFmtId="0" fontId="86" fillId="0" borderId="27" applyNumberFormat="0" applyFill="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64" fillId="5" borderId="0" applyNumberFormat="0" applyBorder="0" applyAlignment="0" applyProtection="0">
      <alignment vertical="center"/>
    </xf>
    <xf numFmtId="0" fontId="86" fillId="0" borderId="27" applyNumberFormat="0" applyFill="0" applyAlignment="0" applyProtection="0">
      <alignment vertical="center"/>
    </xf>
    <xf numFmtId="0" fontId="86" fillId="0" borderId="27" applyNumberFormat="0" applyFill="0" applyAlignment="0" applyProtection="0">
      <alignment vertical="center"/>
    </xf>
    <xf numFmtId="0" fontId="0" fillId="0" borderId="0" applyNumberFormat="0" applyFont="0" applyFill="0" applyBorder="0" applyAlignment="0" applyProtection="0"/>
    <xf numFmtId="0" fontId="31" fillId="5" borderId="0" applyNumberFormat="0" applyBorder="0" applyAlignment="0" applyProtection="0">
      <alignment vertical="center"/>
    </xf>
    <xf numFmtId="0" fontId="68"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30" fillId="5" borderId="0" applyNumberFormat="0" applyBorder="0" applyAlignment="0" applyProtection="0">
      <alignment vertical="center"/>
    </xf>
    <xf numFmtId="0" fontId="86" fillId="0" borderId="0" applyNumberFormat="0" applyFill="0" applyBorder="0" applyAlignment="0" applyProtection="0">
      <alignment vertical="center"/>
    </xf>
    <xf numFmtId="0" fontId="38" fillId="14" borderId="0" applyNumberFormat="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75" fillId="5" borderId="0" applyNumberFormat="0" applyBorder="0" applyAlignment="0" applyProtection="0">
      <alignment vertical="center"/>
    </xf>
    <xf numFmtId="0" fontId="86" fillId="0" borderId="0" applyNumberFormat="0" applyFill="0" applyBorder="0" applyAlignment="0" applyProtection="0">
      <alignment vertical="center"/>
    </xf>
    <xf numFmtId="0" fontId="30" fillId="5" borderId="0" applyNumberFormat="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38" fillId="14" borderId="0" applyNumberFormat="0" applyBorder="0" applyAlignment="0" applyProtection="0">
      <alignment vertical="center"/>
    </xf>
    <xf numFmtId="0" fontId="31" fillId="5" borderId="0" applyNumberFormat="0" applyBorder="0" applyAlignment="0" applyProtection="0">
      <alignment vertical="center"/>
    </xf>
    <xf numFmtId="0" fontId="41" fillId="0" borderId="0" applyNumberFormat="0" applyFill="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0" fillId="0" borderId="0"/>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61" fillId="0" borderId="0" applyNumberFormat="0" applyFill="0" applyBorder="0" applyAlignment="0" applyProtection="0">
      <alignment vertical="center"/>
    </xf>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61"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1" fillId="0" borderId="0" applyNumberFormat="0" applyFill="0" applyBorder="0" applyAlignment="0" applyProtection="0">
      <alignment vertical="center"/>
    </xf>
    <xf numFmtId="0" fontId="0" fillId="0" borderId="0"/>
    <xf numFmtId="0" fontId="0" fillId="0" borderId="0"/>
    <xf numFmtId="0" fontId="61" fillId="0" borderId="0" applyNumberFormat="0" applyFill="0" applyBorder="0" applyAlignment="0" applyProtection="0">
      <alignment vertical="center"/>
    </xf>
    <xf numFmtId="0" fontId="13" fillId="0" borderId="1">
      <alignment horizontal="distributed" vertical="center" wrapText="1"/>
    </xf>
    <xf numFmtId="0" fontId="30" fillId="5" borderId="0" applyNumberFormat="0" applyBorder="0" applyAlignment="0" applyProtection="0">
      <alignment vertical="center"/>
    </xf>
    <xf numFmtId="0" fontId="13" fillId="0" borderId="1">
      <alignment horizontal="distributed" vertical="center" wrapText="1"/>
    </xf>
    <xf numFmtId="0" fontId="13" fillId="0" borderId="1">
      <alignment horizontal="distributed" vertical="center" wrapText="1"/>
    </xf>
    <xf numFmtId="0" fontId="0" fillId="0" borderId="0" applyNumberFormat="0" applyFont="0" applyFill="0" applyBorder="0" applyAlignment="0" applyProtection="0"/>
    <xf numFmtId="0" fontId="13" fillId="0" borderId="1">
      <alignment horizontal="distributed" vertical="center" wrapText="1"/>
    </xf>
    <xf numFmtId="0" fontId="38" fillId="42" borderId="0" applyNumberFormat="0" applyBorder="0" applyAlignment="0" applyProtection="0">
      <alignment vertical="center"/>
    </xf>
    <xf numFmtId="0" fontId="13" fillId="0" borderId="1">
      <alignment horizontal="distributed" vertical="center" wrapText="1"/>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applyNumberFormat="0" applyFont="0" applyFill="0" applyBorder="0" applyAlignment="0" applyProtection="0"/>
    <xf numFmtId="0" fontId="0" fillId="0" borderId="0">
      <alignment vertical="center"/>
    </xf>
    <xf numFmtId="0" fontId="0" fillId="0" borderId="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6" borderId="0" applyNumberFormat="0" applyBorder="0" applyAlignment="0" applyProtection="0">
      <alignment vertical="center"/>
    </xf>
    <xf numFmtId="0" fontId="31" fillId="6" borderId="0" applyNumberFormat="0" applyBorder="0" applyAlignment="0" applyProtection="0">
      <alignment vertical="center"/>
    </xf>
    <xf numFmtId="0" fontId="0" fillId="0" borderId="0"/>
    <xf numFmtId="0" fontId="0" fillId="0" borderId="0"/>
    <xf numFmtId="0" fontId="31"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66" fillId="0" borderId="0">
      <alignment vertical="center"/>
    </xf>
    <xf numFmtId="0" fontId="66" fillId="0" borderId="0">
      <alignment vertical="center"/>
    </xf>
    <xf numFmtId="0" fontId="0" fillId="0" borderId="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66" fillId="0" borderId="0">
      <alignment vertical="center"/>
    </xf>
    <xf numFmtId="0" fontId="66" fillId="0" borderId="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11" fillId="0" borderId="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65" fillId="6" borderId="0" applyNumberFormat="0" applyBorder="0" applyAlignment="0" applyProtection="0">
      <alignment vertical="center"/>
    </xf>
    <xf numFmtId="43" fontId="0" fillId="0" borderId="0" applyFont="0" applyFill="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5" fillId="6" borderId="0" applyNumberFormat="0" applyBorder="0" applyAlignment="0" applyProtection="0">
      <alignment vertical="center"/>
    </xf>
    <xf numFmtId="0" fontId="0" fillId="0" borderId="0"/>
    <xf numFmtId="0" fontId="65" fillId="6" borderId="0" applyNumberFormat="0" applyBorder="0" applyAlignment="0" applyProtection="0">
      <alignment vertical="center"/>
    </xf>
    <xf numFmtId="0" fontId="30" fillId="5" borderId="0" applyNumberFormat="0" applyBorder="0" applyAlignment="0" applyProtection="0">
      <alignment vertical="center"/>
    </xf>
    <xf numFmtId="0" fontId="65" fillId="6" borderId="0" applyNumberFormat="0" applyBorder="0" applyAlignment="0" applyProtection="0">
      <alignment vertical="center"/>
    </xf>
    <xf numFmtId="0" fontId="38" fillId="14" borderId="0" applyNumberFormat="0" applyBorder="0" applyAlignment="0" applyProtection="0">
      <alignment vertical="center"/>
    </xf>
    <xf numFmtId="0" fontId="65" fillId="6"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65" fillId="6" borderId="0" applyNumberFormat="0" applyBorder="0" applyAlignment="0" applyProtection="0">
      <alignment vertical="center"/>
    </xf>
    <xf numFmtId="0" fontId="38" fillId="14" borderId="0" applyNumberFormat="0" applyBorder="0" applyAlignment="0" applyProtection="0">
      <alignment vertical="center"/>
    </xf>
    <xf numFmtId="0" fontId="65" fillId="6" borderId="0" applyNumberFormat="0" applyBorder="0" applyAlignment="0" applyProtection="0">
      <alignment vertical="center"/>
    </xf>
    <xf numFmtId="0" fontId="31" fillId="6" borderId="0" applyNumberFormat="0" applyBorder="0" applyAlignment="0" applyProtection="0">
      <alignment vertical="center"/>
    </xf>
    <xf numFmtId="0" fontId="65"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0" fillId="0" borderId="0"/>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0" fillId="0" borderId="0" applyNumberFormat="0" applyFont="0" applyFill="0" applyBorder="0" applyAlignment="0" applyProtection="0"/>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8" fillId="14" borderId="0" applyNumberFormat="0" applyBorder="0" applyAlignment="0" applyProtection="0">
      <alignment vertical="center"/>
    </xf>
    <xf numFmtId="0" fontId="31" fillId="6" borderId="0" applyNumberFormat="0" applyBorder="0" applyAlignment="0" applyProtection="0">
      <alignment vertical="center"/>
    </xf>
    <xf numFmtId="0" fontId="38" fillId="14"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0" fillId="0" borderId="0"/>
    <xf numFmtId="0" fontId="94"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9" fillId="5" borderId="0" applyNumberFormat="0" applyBorder="0" applyAlignment="0" applyProtection="0"/>
    <xf numFmtId="0" fontId="31" fillId="6" borderId="0" applyNumberFormat="0" applyBorder="0" applyAlignment="0" applyProtection="0">
      <alignment vertical="center"/>
    </xf>
    <xf numFmtId="0" fontId="0" fillId="0" borderId="0"/>
    <xf numFmtId="0" fontId="0" fillId="0" borderId="0"/>
    <xf numFmtId="0" fontId="65" fillId="6"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64" fillId="5" borderId="0" applyNumberFormat="0" applyBorder="0" applyAlignment="0" applyProtection="0">
      <alignment vertical="center"/>
    </xf>
    <xf numFmtId="0" fontId="31" fillId="6" borderId="0" applyNumberFormat="0" applyBorder="0" applyAlignment="0" applyProtection="0">
      <alignment vertical="center"/>
    </xf>
    <xf numFmtId="0" fontId="59" fillId="35" borderId="0" applyNumberFormat="0" applyBorder="0" applyAlignment="0" applyProtection="0"/>
    <xf numFmtId="0" fontId="59" fillId="35" borderId="0" applyNumberFormat="0" applyBorder="0" applyAlignment="0" applyProtection="0"/>
    <xf numFmtId="0" fontId="59" fillId="35" borderId="0" applyNumberFormat="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59" fillId="35" borderId="0" applyNumberFormat="0" applyBorder="0" applyAlignment="0" applyProtection="0"/>
    <xf numFmtId="0" fontId="0" fillId="0" borderId="0"/>
    <xf numFmtId="0" fontId="59" fillId="35" borderId="0" applyNumberFormat="0" applyBorder="0" applyAlignment="0" applyProtection="0"/>
    <xf numFmtId="0" fontId="59" fillId="35" borderId="0" applyNumberFormat="0" applyBorder="0" applyAlignment="0" applyProtection="0"/>
    <xf numFmtId="0" fontId="30" fillId="5" borderId="0" applyNumberFormat="0" applyBorder="0" applyAlignment="0" applyProtection="0">
      <alignment vertical="center"/>
    </xf>
    <xf numFmtId="0" fontId="59" fillId="35" borderId="0" applyNumberFormat="0" applyBorder="0" applyAlignment="0" applyProtection="0"/>
    <xf numFmtId="0" fontId="0" fillId="0" borderId="0"/>
    <xf numFmtId="0" fontId="31" fillId="5" borderId="0" applyNumberFormat="0" applyBorder="0" applyAlignment="0" applyProtection="0">
      <alignment vertical="center"/>
    </xf>
    <xf numFmtId="0" fontId="59" fillId="35" borderId="0" applyNumberFormat="0" applyBorder="0" applyAlignment="0" applyProtection="0"/>
    <xf numFmtId="0" fontId="76" fillId="0" borderId="0" applyNumberFormat="0" applyFill="0" applyBorder="0" applyAlignment="0" applyProtection="0">
      <alignment vertical="center"/>
    </xf>
    <xf numFmtId="0" fontId="30" fillId="5" borderId="0" applyNumberFormat="0" applyBorder="0" applyAlignment="0" applyProtection="0">
      <alignment vertical="center"/>
    </xf>
    <xf numFmtId="0" fontId="59" fillId="35" borderId="0" applyNumberFormat="0" applyBorder="0" applyAlignment="0" applyProtection="0"/>
    <xf numFmtId="0" fontId="30" fillId="5" borderId="0" applyNumberFormat="0" applyBorder="0" applyAlignment="0" applyProtection="0">
      <alignment vertical="center"/>
    </xf>
    <xf numFmtId="0" fontId="59" fillId="35" borderId="0" applyNumberFormat="0" applyBorder="0" applyAlignment="0" applyProtection="0"/>
    <xf numFmtId="0" fontId="0" fillId="0" borderId="0"/>
    <xf numFmtId="0" fontId="64" fillId="5" borderId="0" applyNumberFormat="0" applyBorder="0" applyAlignment="0" applyProtection="0">
      <alignment vertical="center"/>
    </xf>
    <xf numFmtId="0" fontId="59" fillId="58" borderId="0" applyNumberFormat="0" applyBorder="0" applyAlignment="0" applyProtection="0"/>
    <xf numFmtId="0" fontId="0" fillId="0" borderId="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9" fillId="58"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1"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66" fillId="0" borderId="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xf numFmtId="0" fontId="66" fillId="0" borderId="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11" fillId="0" borderId="0">
      <alignment vertical="center"/>
    </xf>
    <xf numFmtId="0" fontId="31"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66" fillId="0" borderId="0">
      <alignment vertical="center"/>
    </xf>
    <xf numFmtId="0" fontId="66" fillId="0" borderId="0">
      <alignment vertical="center"/>
    </xf>
    <xf numFmtId="0" fontId="31" fillId="5"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75"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1"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8" fillId="42" borderId="0" applyNumberFormat="0" applyBorder="0" applyAlignment="0" applyProtection="0">
      <alignment vertical="center"/>
    </xf>
    <xf numFmtId="0" fontId="31" fillId="6" borderId="0" applyNumberFormat="0" applyBorder="0" applyAlignment="0" applyProtection="0">
      <alignment vertical="center"/>
    </xf>
    <xf numFmtId="0" fontId="21" fillId="0" borderId="0">
      <alignment vertical="center"/>
    </xf>
    <xf numFmtId="0" fontId="21" fillId="0" borderId="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1" fillId="0" borderId="0">
      <alignment vertical="center"/>
    </xf>
    <xf numFmtId="0" fontId="11" fillId="0" borderId="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59" fillId="54" borderId="0" applyNumberFormat="0" applyBorder="0" applyAlignment="0" applyProtection="0"/>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5"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73" fillId="14" borderId="0" applyNumberFormat="0" applyBorder="0" applyAlignment="0" applyProtection="0">
      <alignment vertical="center"/>
    </xf>
    <xf numFmtId="0" fontId="30" fillId="5" borderId="0" applyNumberFormat="0" applyBorder="0" applyAlignment="0" applyProtection="0">
      <alignment vertical="center"/>
    </xf>
    <xf numFmtId="0" fontId="65"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0" fillId="0" borderId="0"/>
    <xf numFmtId="0" fontId="65"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0" fillId="0" borderId="0"/>
    <xf numFmtId="0" fontId="65"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69" fillId="42"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0" fillId="0" borderId="0" applyNumberFormat="0" applyFont="0" applyFill="0" applyBorder="0" applyAlignment="0" applyProtection="0"/>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0" fillId="0" borderId="0"/>
    <xf numFmtId="0" fontId="31" fillId="5" borderId="0" applyNumberFormat="0" applyBorder="0" applyAlignment="0" applyProtection="0">
      <alignment vertical="center"/>
    </xf>
    <xf numFmtId="0" fontId="0" fillId="0" borderId="0" applyNumberFormat="0" applyFont="0" applyFill="0" applyBorder="0" applyAlignment="0" applyProtection="0"/>
    <xf numFmtId="0" fontId="69" fillId="4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69" fillId="4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0" fillId="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5" fillId="73" borderId="0" applyNumberFormat="0" applyBorder="0" applyAlignment="0" applyProtection="0">
      <alignment vertical="center"/>
    </xf>
    <xf numFmtId="0" fontId="38" fillId="14" borderId="0" applyNumberFormat="0" applyBorder="0" applyAlignment="0" applyProtection="0">
      <alignment vertical="center"/>
    </xf>
    <xf numFmtId="0" fontId="31" fillId="5"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0" fillId="0" borderId="0"/>
    <xf numFmtId="0" fontId="0" fillId="0" borderId="0"/>
    <xf numFmtId="0" fontId="31" fillId="5"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64"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0" fillId="0" borderId="0"/>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21"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1" fillId="5" borderId="0" applyNumberFormat="0" applyBorder="0" applyAlignment="0" applyProtection="0">
      <alignment vertical="center"/>
    </xf>
    <xf numFmtId="0" fontId="0" fillId="0" borderId="0"/>
    <xf numFmtId="0" fontId="11" fillId="0" borderId="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11" fillId="0" borderId="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0" fillId="0" borderId="0">
      <alignment vertical="center"/>
    </xf>
    <xf numFmtId="0" fontId="11" fillId="0" borderId="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0" fillId="0" borderId="0"/>
    <xf numFmtId="0" fontId="0" fillId="0" borderId="0"/>
    <xf numFmtId="0" fontId="66" fillId="0" borderId="0">
      <alignment vertical="center"/>
    </xf>
    <xf numFmtId="0" fontId="66" fillId="0" borderId="0">
      <alignment vertical="center"/>
    </xf>
    <xf numFmtId="0" fontId="31" fillId="5" borderId="0" applyNumberFormat="0" applyBorder="0" applyAlignment="0" applyProtection="0">
      <alignment vertical="center"/>
    </xf>
    <xf numFmtId="0" fontId="0" fillId="0" borderId="0"/>
    <xf numFmtId="0" fontId="11" fillId="0" borderId="0">
      <alignment vertical="center"/>
    </xf>
    <xf numFmtId="0" fontId="31" fillId="5"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31" fillId="5" borderId="0" applyNumberFormat="0" applyBorder="0" applyAlignment="0" applyProtection="0">
      <alignment vertical="center"/>
    </xf>
    <xf numFmtId="0" fontId="0" fillId="0" borderId="0"/>
    <xf numFmtId="0" fontId="31" fillId="5"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0" fillId="0" borderId="0">
      <alignment vertical="center"/>
    </xf>
    <xf numFmtId="0" fontId="0" fillId="0" borderId="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0" fillId="0" borderId="0"/>
    <xf numFmtId="0" fontId="75" fillId="5" borderId="0" applyNumberFormat="0" applyBorder="0" applyAlignment="0" applyProtection="0">
      <alignment vertical="center"/>
    </xf>
    <xf numFmtId="0" fontId="31"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94" fillId="42"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applyNumberFormat="0" applyFont="0" applyFill="0" applyBorder="0" applyAlignment="0" applyProtection="0"/>
    <xf numFmtId="0" fontId="59" fillId="54"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64"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8" fillId="42"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4"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65" fillId="6" borderId="0" applyNumberFormat="0" applyBorder="0" applyAlignment="0" applyProtection="0">
      <alignment vertical="center"/>
    </xf>
    <xf numFmtId="0" fontId="30" fillId="6" borderId="0" applyNumberFormat="0" applyBorder="0" applyAlignment="0" applyProtection="0">
      <alignment vertical="center"/>
    </xf>
    <xf numFmtId="0" fontId="66" fillId="0" borderId="0">
      <alignment vertical="center"/>
    </xf>
    <xf numFmtId="0" fontId="66" fillId="0" borderId="0">
      <alignment vertical="center"/>
    </xf>
    <xf numFmtId="0" fontId="65"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65" fillId="5" borderId="0" applyNumberFormat="0" applyBorder="0" applyAlignment="0" applyProtection="0">
      <alignment vertical="center"/>
    </xf>
    <xf numFmtId="0" fontId="30" fillId="6" borderId="0" applyNumberFormat="0" applyBorder="0" applyAlignment="0" applyProtection="0">
      <alignment vertical="center"/>
    </xf>
    <xf numFmtId="0" fontId="65"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8" fillId="14" borderId="0" applyNumberFormat="0" applyBorder="0" applyAlignment="0" applyProtection="0">
      <alignment vertical="center"/>
    </xf>
    <xf numFmtId="0" fontId="66" fillId="0" borderId="0">
      <alignment vertical="center"/>
    </xf>
    <xf numFmtId="0" fontId="66" fillId="0" borderId="0">
      <alignment vertical="center"/>
    </xf>
    <xf numFmtId="0" fontId="64"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1" fillId="0" borderId="0"/>
    <xf numFmtId="0" fontId="21"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applyNumberFormat="0" applyFont="0" applyFill="0" applyBorder="0" applyAlignment="0" applyProtection="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64" fillId="5" borderId="0" applyNumberFormat="0" applyBorder="0" applyAlignment="0" applyProtection="0">
      <alignment vertical="center"/>
    </xf>
    <xf numFmtId="0" fontId="30" fillId="5" borderId="0" applyNumberFormat="0" applyBorder="0" applyAlignment="0" applyProtection="0">
      <alignment vertical="center"/>
    </xf>
    <xf numFmtId="0" fontId="65" fillId="6"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5"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0" fillId="0" borderId="0" applyNumberFormat="0" applyFont="0" applyFill="0" applyBorder="0" applyAlignment="0" applyProtection="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1"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73"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3" fillId="14" borderId="0" applyNumberFormat="0" applyBorder="0" applyAlignment="0" applyProtection="0">
      <alignment vertical="center"/>
    </xf>
    <xf numFmtId="0" fontId="30" fillId="5"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4"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1" fillId="0" borderId="0">
      <alignment vertical="center"/>
    </xf>
    <xf numFmtId="0" fontId="30" fillId="6" borderId="0" applyNumberFormat="0" applyBorder="0" applyAlignment="0" applyProtection="0">
      <alignment vertical="center"/>
    </xf>
    <xf numFmtId="0" fontId="11" fillId="0" borderId="0">
      <alignment vertical="center"/>
    </xf>
    <xf numFmtId="0" fontId="30" fillId="6" borderId="0" applyNumberFormat="0" applyBorder="0" applyAlignment="0" applyProtection="0">
      <alignment vertical="center"/>
    </xf>
    <xf numFmtId="0" fontId="0" fillId="0" borderId="0"/>
    <xf numFmtId="0" fontId="11" fillId="0" borderId="0">
      <alignment vertical="center"/>
    </xf>
    <xf numFmtId="0" fontId="30" fillId="6" borderId="0" applyNumberFormat="0" applyBorder="0" applyAlignment="0" applyProtection="0">
      <alignment vertical="center"/>
    </xf>
    <xf numFmtId="0" fontId="0" fillId="0" borderId="0"/>
    <xf numFmtId="0" fontId="0" fillId="0" borderId="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xf numFmtId="0" fontId="30" fillId="6" borderId="0" applyNumberFormat="0" applyBorder="0" applyAlignment="0" applyProtection="0">
      <alignment vertical="center"/>
    </xf>
    <xf numFmtId="0" fontId="0" fillId="0" borderId="0" applyNumberFormat="0" applyFont="0" applyFill="0" applyBorder="0" applyAlignment="0" applyProtection="0"/>
    <xf numFmtId="0" fontId="30" fillId="6" borderId="0" applyNumberFormat="0" applyBorder="0" applyAlignment="0" applyProtection="0">
      <alignment vertical="center"/>
    </xf>
    <xf numFmtId="43" fontId="0" fillId="0" borderId="0" applyFont="0" applyFill="0" applyBorder="0" applyAlignment="0" applyProtection="0"/>
    <xf numFmtId="0" fontId="0"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1" fillId="0" borderId="0"/>
    <xf numFmtId="0" fontId="30" fillId="6" borderId="0" applyNumberFormat="0" applyBorder="0" applyAlignment="0" applyProtection="0">
      <alignment vertical="center"/>
    </xf>
    <xf numFmtId="0" fontId="0" fillId="0" borderId="0" applyNumberFormat="0" applyFont="0" applyFill="0" applyBorder="0" applyAlignment="0" applyProtection="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applyNumberFormat="0" applyFont="0" applyFill="0" applyBorder="0" applyAlignment="0" applyProtection="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0" fillId="0" borderId="0"/>
    <xf numFmtId="0" fontId="59" fillId="54" borderId="0" applyNumberFormat="0" applyBorder="0" applyAlignment="0" applyProtection="0"/>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applyNumberFormat="0" applyFont="0" applyFill="0" applyBorder="0" applyAlignment="0" applyProtection="0"/>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1"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7" fillId="12" borderId="12" applyNumberFormat="0" applyAlignment="0" applyProtection="0">
      <alignment vertical="center"/>
    </xf>
    <xf numFmtId="0" fontId="16" fillId="72" borderId="0" applyNumberFormat="0" applyBorder="0" applyAlignment="0" applyProtection="0"/>
    <xf numFmtId="0" fontId="0" fillId="0" borderId="0" applyNumberFormat="0" applyFont="0" applyFill="0" applyBorder="0" applyAlignment="0" applyProtection="0"/>
    <xf numFmtId="0" fontId="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59" fillId="5" borderId="0" applyNumberFormat="0" applyBorder="0" applyAlignment="0" applyProtection="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11" fillId="0" borderId="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8" fillId="14" borderId="0" applyNumberFormat="0" applyBorder="0" applyAlignment="0" applyProtection="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0" fillId="0" borderId="0" applyNumberFormat="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59" fillId="54" borderId="0" applyNumberFormat="0" applyBorder="0" applyAlignment="0" applyProtection="0"/>
    <xf numFmtId="0" fontId="59" fillId="54" borderId="0" applyNumberFormat="0" applyBorder="0" applyAlignment="0" applyProtection="0"/>
    <xf numFmtId="0" fontId="59" fillId="54" borderId="0" applyNumberFormat="0" applyBorder="0" applyAlignment="0" applyProtection="0"/>
    <xf numFmtId="0" fontId="0" fillId="0" borderId="0"/>
    <xf numFmtId="0" fontId="59" fillId="54" borderId="0" applyNumberFormat="0" applyBorder="0" applyAlignment="0" applyProtection="0"/>
    <xf numFmtId="0" fontId="0" fillId="0" borderId="0"/>
    <xf numFmtId="0" fontId="0" fillId="0" borderId="0">
      <alignment vertical="center"/>
    </xf>
    <xf numFmtId="0" fontId="0" fillId="0" borderId="0">
      <alignment vertical="center"/>
    </xf>
    <xf numFmtId="0" fontId="59" fillId="5" borderId="0" applyNumberFormat="0" applyBorder="0" applyAlignment="0" applyProtection="0"/>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21"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0" fillId="0" borderId="0"/>
    <xf numFmtId="0" fontId="30" fillId="6" borderId="0" applyNumberFormat="0" applyBorder="0" applyAlignment="0" applyProtection="0">
      <alignment vertical="center"/>
    </xf>
    <xf numFmtId="0" fontId="0" fillId="0" borderId="0" applyNumberFormat="0" applyFont="0" applyFill="0" applyBorder="0" applyAlignment="0" applyProtection="0"/>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8" fillId="14" borderId="0" applyNumberFormat="0" applyBorder="0" applyAlignment="0" applyProtection="0">
      <alignment vertical="center"/>
    </xf>
    <xf numFmtId="0" fontId="69" fillId="1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64"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30" fillId="5" borderId="0" applyNumberFormat="0" applyBorder="0" applyAlignment="0" applyProtection="0">
      <alignment vertical="center"/>
    </xf>
    <xf numFmtId="0" fontId="64"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alignment vertical="center"/>
    </xf>
    <xf numFmtId="0" fontId="0" fillId="0" borderId="0" applyNumberFormat="0" applyFont="0" applyFill="0" applyBorder="0" applyAlignment="0" applyProtection="0"/>
    <xf numFmtId="0" fontId="38" fillId="14"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43" fontId="95" fillId="0" borderId="0" applyProtection="0"/>
    <xf numFmtId="191" fontId="0" fillId="0" borderId="0" applyFont="0" applyFill="0" applyBorder="0" applyAlignment="0" applyProtection="0"/>
  </cellStyleXfs>
  <cellXfs count="172">
    <xf numFmtId="0" fontId="0" fillId="0" borderId="0" xfId="0"/>
    <xf numFmtId="0" fontId="1" fillId="0" borderId="0" xfId="0" applyFont="1" applyAlignment="1">
      <alignment horizontal="right" vertical="center" wrapText="1"/>
    </xf>
    <xf numFmtId="0" fontId="2" fillId="0" borderId="0" xfId="0" applyFont="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186" fontId="4" fillId="0" borderId="1" xfId="0" applyNumberFormat="1" applyFont="1" applyBorder="1" applyAlignment="1">
      <alignment horizontal="right" vertical="center" wrapText="1"/>
    </xf>
    <xf numFmtId="0" fontId="4" fillId="0" borderId="1" xfId="0" applyFont="1" applyBorder="1" applyAlignment="1">
      <alignment horizontal="justify" vertical="center" wrapText="1"/>
    </xf>
    <xf numFmtId="0" fontId="4" fillId="0" borderId="1" xfId="0" applyFont="1" applyBorder="1" applyAlignment="1">
      <alignment horizontal="right" vertical="center" wrapText="1"/>
    </xf>
    <xf numFmtId="0" fontId="4" fillId="0" borderId="2" xfId="0" applyFont="1" applyBorder="1" applyAlignment="1">
      <alignment horizontal="left" vertical="top" wrapText="1"/>
    </xf>
    <xf numFmtId="0" fontId="4" fillId="0" borderId="0" xfId="0" applyFont="1" applyBorder="1" applyAlignment="1">
      <alignment horizontal="right" vertical="center" wrapText="1"/>
    </xf>
    <xf numFmtId="0" fontId="5" fillId="0" borderId="0" xfId="0" applyFont="1" applyAlignment="1">
      <alignment horizontal="center" vertical="center" wrapText="1"/>
    </xf>
    <xf numFmtId="0" fontId="3" fillId="0" borderId="1" xfId="0" applyFont="1" applyBorder="1" applyAlignment="1">
      <alignment horizontal="justify" vertical="center" wrapText="1"/>
    </xf>
    <xf numFmtId="0" fontId="0" fillId="0" borderId="1" xfId="0" applyFont="1" applyBorder="1" applyAlignment="1">
      <alignment vertical="center" wrapText="1"/>
    </xf>
    <xf numFmtId="0" fontId="6" fillId="0" borderId="0" xfId="0" applyFont="1" applyBorder="1" applyAlignment="1">
      <alignment horizontal="justify" vertical="center"/>
    </xf>
    <xf numFmtId="0" fontId="4" fillId="0" borderId="0" xfId="0" applyFont="1" applyBorder="1"/>
    <xf numFmtId="0" fontId="4" fillId="0" borderId="0" xfId="0" applyFont="1" applyAlignment="1">
      <alignment horizontal="left" vertical="top"/>
    </xf>
    <xf numFmtId="9" fontId="4" fillId="0" borderId="1" xfId="37" applyFont="1" applyBorder="1" applyAlignment="1">
      <alignment horizontal="right" vertical="center" wrapText="1"/>
    </xf>
    <xf numFmtId="0" fontId="4" fillId="0" borderId="0" xfId="0" applyFont="1" applyBorder="1" applyAlignment="1">
      <alignment horizontal="left" vertical="top"/>
    </xf>
    <xf numFmtId="0" fontId="6" fillId="0" borderId="1" xfId="0" applyFont="1" applyFill="1" applyBorder="1" applyAlignment="1">
      <alignment horizontal="center" vertical="center" wrapText="1"/>
    </xf>
    <xf numFmtId="0" fontId="4" fillId="0" borderId="2" xfId="0" applyFont="1" applyBorder="1" applyAlignment="1">
      <alignment horizontal="left" wrapText="1"/>
    </xf>
    <xf numFmtId="0" fontId="4" fillId="0" borderId="0" xfId="0" applyFont="1" applyAlignment="1">
      <alignment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vertical="top"/>
    </xf>
    <xf numFmtId="0" fontId="0" fillId="0" borderId="0" xfId="0" applyBorder="1"/>
    <xf numFmtId="0" fontId="4" fillId="0" borderId="1" xfId="0" applyFont="1" applyBorder="1" applyAlignment="1">
      <alignment vertical="center" wrapText="1"/>
    </xf>
    <xf numFmtId="186" fontId="4" fillId="0" borderId="1" xfId="0" applyNumberFormat="1" applyFont="1" applyFill="1" applyBorder="1" applyAlignment="1">
      <alignment horizontal="right" vertical="center" wrapText="1"/>
    </xf>
    <xf numFmtId="0" fontId="4" fillId="0" borderId="0" xfId="0" applyFont="1" applyAlignment="1">
      <alignment vertical="top"/>
    </xf>
    <xf numFmtId="2" fontId="4" fillId="0" borderId="1" xfId="0" applyNumberFormat="1" applyFont="1" applyBorder="1" applyAlignment="1">
      <alignment horizontal="right" vertical="center" wrapText="1"/>
    </xf>
    <xf numFmtId="0" fontId="9" fillId="0" borderId="0" xfId="0" applyFont="1" applyAlignment="1">
      <alignment horizontal="justify" vertical="center"/>
    </xf>
    <xf numFmtId="0" fontId="10" fillId="0" borderId="0" xfId="0" applyFont="1" applyBorder="1" applyAlignment="1">
      <alignment horizontal="right" vertical="center" wrapText="1"/>
    </xf>
    <xf numFmtId="0" fontId="4" fillId="0" borderId="1" xfId="0" applyFont="1" applyBorder="1" applyAlignment="1">
      <alignment horizontal="center" vertical="center" wrapText="1"/>
    </xf>
    <xf numFmtId="0" fontId="0" fillId="0" borderId="1" xfId="0" applyFont="1" applyBorder="1" applyAlignment="1">
      <alignment vertical="center"/>
    </xf>
    <xf numFmtId="0" fontId="9" fillId="0" borderId="0" xfId="0" applyFont="1"/>
    <xf numFmtId="0" fontId="0" fillId="0" borderId="0" xfId="0" applyFont="1" applyAlignment="1">
      <alignment horizontal="right"/>
    </xf>
    <xf numFmtId="192" fontId="0" fillId="0" borderId="1" xfId="0" applyNumberFormat="1" applyBorder="1"/>
    <xf numFmtId="0" fontId="11" fillId="0" borderId="0" xfId="2003" applyFont="1" applyFill="1" applyBorder="1" applyAlignment="1">
      <alignment vertical="center"/>
    </xf>
    <xf numFmtId="0" fontId="11" fillId="0" borderId="0" xfId="0" applyFont="1" applyFill="1" applyBorder="1" applyAlignment="1">
      <alignment vertical="center"/>
    </xf>
    <xf numFmtId="0" fontId="11" fillId="0" borderId="0" xfId="2003" applyFont="1" applyFill="1" applyBorder="1" applyAlignment="1">
      <alignment horizontal="right" vertical="center"/>
    </xf>
    <xf numFmtId="184" fontId="11" fillId="0" borderId="1" xfId="2003" applyNumberFormat="1" applyFont="1" applyFill="1" applyBorder="1" applyAlignment="1">
      <alignment vertical="center"/>
    </xf>
    <xf numFmtId="0" fontId="4" fillId="0" borderId="1" xfId="0" applyFont="1" applyBorder="1" applyAlignment="1">
      <alignment horizontal="left" vertical="center" wrapText="1"/>
    </xf>
    <xf numFmtId="0" fontId="2" fillId="0" borderId="0" xfId="0" applyNumberFormat="1" applyFont="1" applyAlignment="1">
      <alignment horizontal="center" vertical="center" wrapText="1"/>
    </xf>
    <xf numFmtId="0" fontId="2" fillId="0" borderId="0" xfId="0" applyFont="1" applyAlignment="1">
      <alignment vertical="center" wrapText="1"/>
    </xf>
    <xf numFmtId="0" fontId="1" fillId="0" borderId="3" xfId="0" applyNumberFormat="1" applyFont="1" applyBorder="1" applyAlignment="1">
      <alignment horizontal="right" vertical="center" wrapText="1"/>
    </xf>
    <xf numFmtId="0" fontId="1" fillId="0" borderId="0" xfId="0" applyFont="1" applyBorder="1" applyAlignment="1">
      <alignment vertical="center" wrapText="1"/>
    </xf>
    <xf numFmtId="0" fontId="3" fillId="0" borderId="1" xfId="0" applyNumberFormat="1" applyFont="1" applyBorder="1" applyAlignment="1">
      <alignment horizontal="center" vertical="center" wrapText="1"/>
    </xf>
    <xf numFmtId="0" fontId="4" fillId="0" borderId="1" xfId="0" applyNumberFormat="1" applyFont="1" applyBorder="1" applyAlignment="1">
      <alignment horizontal="justify" vertical="center" wrapText="1"/>
    </xf>
    <xf numFmtId="189" fontId="11" fillId="0" borderId="1" xfId="2003" applyNumberFormat="1" applyFont="1" applyFill="1" applyBorder="1" applyAlignment="1">
      <alignment horizontal="right" vertical="center"/>
    </xf>
    <xf numFmtId="49" fontId="4" fillId="0" borderId="1" xfId="0" applyNumberFormat="1" applyFont="1" applyBorder="1" applyAlignment="1">
      <alignment horizontal="justify" vertical="center" wrapText="1"/>
    </xf>
    <xf numFmtId="0" fontId="6" fillId="0" borderId="1" xfId="0" applyNumberFormat="1" applyFont="1" applyBorder="1" applyAlignment="1">
      <alignment horizontal="justify" vertical="center" wrapText="1"/>
    </xf>
    <xf numFmtId="0" fontId="12" fillId="0" borderId="0" xfId="0" applyFont="1" applyAlignment="1">
      <alignment horizontal="center" vertical="center" wrapText="1"/>
    </xf>
    <xf numFmtId="0" fontId="1" fillId="0" borderId="0" xfId="0" applyFont="1" applyBorder="1" applyAlignment="1">
      <alignment horizontal="left" vertical="center"/>
    </xf>
    <xf numFmtId="0" fontId="13" fillId="0" borderId="0" xfId="1097" applyFont="1" applyFill="1">
      <alignment vertical="center"/>
    </xf>
    <xf numFmtId="0" fontId="0" fillId="0" borderId="0" xfId="1097" applyFont="1" applyFill="1" applyAlignment="1">
      <alignment horizontal="right" vertical="center"/>
    </xf>
    <xf numFmtId="0" fontId="3" fillId="0" borderId="1"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1097" applyFont="1" applyFill="1" applyAlignment="1">
      <alignment vertical="center"/>
    </xf>
    <xf numFmtId="0" fontId="2" fillId="2" borderId="0" xfId="0" applyFont="1" applyFill="1" applyAlignment="1">
      <alignment horizontal="center" vertical="center" wrapText="1"/>
    </xf>
    <xf numFmtId="0" fontId="1" fillId="2" borderId="0" xfId="0" applyFont="1" applyFill="1" applyBorder="1" applyAlignment="1">
      <alignment horizontal="right" vertical="center" wrapText="1"/>
    </xf>
    <xf numFmtId="0" fontId="14" fillId="0" borderId="1" xfId="0" applyFont="1" applyBorder="1" applyAlignment="1">
      <alignment horizontal="center" vertical="center" wrapText="1"/>
    </xf>
    <xf numFmtId="0" fontId="0" fillId="0" borderId="0" xfId="1652" applyFont="1" applyFill="1" applyAlignment="1">
      <alignment vertical="center" wrapText="1"/>
    </xf>
    <xf numFmtId="0" fontId="0" fillId="0" borderId="0" xfId="1652" applyFont="1" applyFill="1" applyAlignment="1"/>
    <xf numFmtId="0" fontId="0" fillId="0" borderId="0" xfId="3392" applyFont="1" applyFill="1" applyAlignment="1">
      <alignment horizontal="right" vertical="center"/>
    </xf>
    <xf numFmtId="0" fontId="1" fillId="0" borderId="0" xfId="0" applyFont="1" applyBorder="1" applyAlignment="1">
      <alignment horizontal="right" wrapText="1"/>
    </xf>
    <xf numFmtId="0" fontId="15" fillId="0" borderId="1" xfId="0" applyFont="1" applyBorder="1" applyAlignment="1">
      <alignment horizontal="center" vertical="center" wrapText="1"/>
    </xf>
    <xf numFmtId="0" fontId="4" fillId="0" borderId="1" xfId="0" applyNumberFormat="1" applyFont="1" applyBorder="1" applyAlignment="1">
      <alignment horizontal="right" vertical="center" wrapText="1"/>
    </xf>
    <xf numFmtId="0" fontId="1" fillId="0" borderId="0" xfId="0" applyFont="1"/>
    <xf numFmtId="0" fontId="16" fillId="0" borderId="0" xfId="0" applyFont="1" applyFill="1" applyBorder="1" applyAlignment="1">
      <alignment horizontal="center" vertical="center" wrapText="1"/>
    </xf>
    <xf numFmtId="0" fontId="17" fillId="0" borderId="0" xfId="0" applyFont="1" applyFill="1" applyAlignment="1">
      <alignment horizontal="right" vertical="center" wrapText="1"/>
    </xf>
    <xf numFmtId="0" fontId="2" fillId="0" borderId="0" xfId="0" applyFont="1" applyBorder="1" applyAlignment="1">
      <alignment horizontal="center" vertical="center" wrapText="1"/>
    </xf>
    <xf numFmtId="0" fontId="0" fillId="0" borderId="0" xfId="140" applyFont="1" applyFill="1" applyBorder="1" applyAlignment="1" applyProtection="1">
      <alignment vertical="center"/>
      <protection locked="0"/>
    </xf>
    <xf numFmtId="0" fontId="18" fillId="0" borderId="0" xfId="140" applyFont="1" applyFill="1" applyBorder="1" applyAlignment="1" applyProtection="1">
      <alignment vertical="center"/>
      <protection locked="0"/>
    </xf>
    <xf numFmtId="194" fontId="0" fillId="0" borderId="0" xfId="140" applyNumberFormat="1" applyFont="1" applyFill="1" applyAlignment="1" applyProtection="1">
      <alignment vertical="center"/>
      <protection locked="0"/>
    </xf>
    <xf numFmtId="0" fontId="0" fillId="0" borderId="0" xfId="140" applyFont="1" applyFill="1" applyAlignment="1" applyProtection="1">
      <alignment vertical="center"/>
      <protection locked="0"/>
    </xf>
    <xf numFmtId="0" fontId="0" fillId="0" borderId="0" xfId="140" applyFont="1" applyFill="1" applyBorder="1" applyAlignment="1" applyProtection="1">
      <alignment horizontal="right" vertical="center"/>
      <protection locked="0"/>
    </xf>
    <xf numFmtId="0" fontId="19" fillId="0" borderId="0" xfId="0" applyFont="1" applyAlignment="1">
      <alignment horizontal="center" vertical="center" wrapText="1"/>
    </xf>
    <xf numFmtId="0" fontId="4" fillId="0" borderId="1" xfId="0" applyFont="1" applyFill="1" applyBorder="1" applyAlignment="1">
      <alignment horizontal="justify" vertical="center" wrapText="1"/>
    </xf>
    <xf numFmtId="194" fontId="4" fillId="0" borderId="1" xfId="0" applyNumberFormat="1" applyFont="1" applyBorder="1" applyAlignment="1">
      <alignment horizontal="right" vertical="center" wrapText="1"/>
    </xf>
    <xf numFmtId="0" fontId="0" fillId="0" borderId="0" xfId="140" applyFont="1" applyFill="1" applyAlignment="1" applyProtection="1">
      <alignment vertical="top"/>
      <protection locked="0"/>
    </xf>
    <xf numFmtId="194" fontId="0" fillId="0" borderId="0" xfId="140" applyNumberFormat="1" applyFont="1" applyFill="1" applyAlignment="1" applyProtection="1">
      <alignment horizontal="center" vertical="center"/>
      <protection locked="0"/>
    </xf>
    <xf numFmtId="188" fontId="0" fillId="0" borderId="0" xfId="140" applyNumberFormat="1" applyFont="1" applyFill="1" applyAlignment="1" applyProtection="1">
      <alignment horizontal="right" vertical="center"/>
      <protection locked="0"/>
    </xf>
    <xf numFmtId="0" fontId="20" fillId="0" borderId="0" xfId="140" applyFont="1" applyFill="1" applyAlignment="1" applyProtection="1">
      <alignment horizontal="center" vertical="center"/>
      <protection locked="0"/>
    </xf>
    <xf numFmtId="3" fontId="1" fillId="0" borderId="0" xfId="140" applyNumberFormat="1" applyFont="1" applyFill="1" applyBorder="1" applyAlignment="1" applyProtection="1">
      <alignment vertical="center"/>
      <protection locked="0"/>
    </xf>
    <xf numFmtId="0" fontId="18" fillId="0" borderId="1" xfId="770" applyFont="1" applyFill="1" applyBorder="1" applyAlignment="1" applyProtection="1">
      <alignment horizontal="center" vertical="center"/>
      <protection locked="0"/>
    </xf>
    <xf numFmtId="194" fontId="18" fillId="0" borderId="1" xfId="770" applyNumberFormat="1" applyFont="1" applyFill="1" applyBorder="1" applyAlignment="1" applyProtection="1">
      <alignment horizontal="center" vertical="center"/>
      <protection locked="0"/>
    </xf>
    <xf numFmtId="0" fontId="1" fillId="0" borderId="1" xfId="770" applyFont="1" applyFill="1" applyBorder="1" applyAlignment="1" applyProtection="1">
      <alignment horizontal="center" vertical="center"/>
      <protection locked="0"/>
    </xf>
    <xf numFmtId="194" fontId="18" fillId="0" borderId="1" xfId="770" applyNumberFormat="1" applyFont="1" applyFill="1" applyBorder="1" applyAlignment="1" applyProtection="1">
      <alignment horizontal="right" vertical="center"/>
      <protection locked="0"/>
    </xf>
    <xf numFmtId="0" fontId="1" fillId="0" borderId="1" xfId="770" applyFont="1" applyFill="1" applyBorder="1" applyAlignment="1" applyProtection="1">
      <alignment horizontal="left" vertical="center"/>
      <protection locked="0"/>
    </xf>
    <xf numFmtId="3" fontId="0" fillId="0" borderId="1" xfId="770" applyNumberFormat="1" applyFont="1" applyFill="1" applyBorder="1" applyAlignment="1" applyProtection="1">
      <alignment vertical="center"/>
      <protection locked="0"/>
    </xf>
    <xf numFmtId="194" fontId="0" fillId="0" borderId="1" xfId="770" applyNumberFormat="1" applyFont="1" applyFill="1" applyBorder="1" applyAlignment="1" applyProtection="1">
      <alignment horizontal="right" vertical="center"/>
    </xf>
    <xf numFmtId="194" fontId="18" fillId="0" borderId="1" xfId="770" applyNumberFormat="1" applyFont="1" applyFill="1" applyBorder="1" applyAlignment="1" applyProtection="1">
      <alignment horizontal="right" vertical="center"/>
    </xf>
    <xf numFmtId="0" fontId="0" fillId="0" borderId="0" xfId="140" applyFont="1" applyFill="1" applyBorder="1" applyAlignment="1" applyProtection="1">
      <alignment horizontal="left" vertical="center" wrapText="1" indent="2"/>
      <protection locked="0"/>
    </xf>
    <xf numFmtId="0" fontId="0" fillId="0" borderId="0" xfId="140" applyFont="1" applyFill="1" applyAlignment="1" applyProtection="1">
      <alignment vertical="center" wrapText="1"/>
      <protection locked="0"/>
    </xf>
    <xf numFmtId="0" fontId="5" fillId="3" borderId="0" xfId="2" applyNumberFormat="1" applyFont="1" applyFill="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1" fillId="0" borderId="0" xfId="120" applyFont="1" applyFill="1" applyBorder="1" applyAlignment="1"/>
    <xf numFmtId="0" fontId="22" fillId="0" borderId="0" xfId="120" applyNumberFormat="1" applyFont="1" applyFill="1" applyBorder="1" applyAlignment="1" applyProtection="1">
      <alignment horizontal="right"/>
    </xf>
    <xf numFmtId="0" fontId="0" fillId="0" borderId="0" xfId="120" applyFont="1" applyFill="1" applyBorder="1" applyAlignment="1">
      <alignment horizontal="right" vertical="center"/>
    </xf>
    <xf numFmtId="0" fontId="20" fillId="0" borderId="0" xfId="120" applyFont="1" applyFill="1" applyBorder="1" applyAlignment="1">
      <alignment horizontal="center" vertical="center"/>
    </xf>
    <xf numFmtId="0" fontId="23" fillId="0" borderId="0" xfId="128" applyFont="1" applyFill="1" applyBorder="1" applyAlignment="1">
      <alignment horizontal="left" vertical="center"/>
    </xf>
    <xf numFmtId="0" fontId="23" fillId="0" borderId="0" xfId="120" applyFont="1" applyFill="1" applyBorder="1" applyAlignment="1">
      <alignment horizontal="right" vertical="center"/>
    </xf>
    <xf numFmtId="0" fontId="18" fillId="0" borderId="1" xfId="120" applyNumberFormat="1" applyFont="1" applyFill="1" applyBorder="1" applyAlignment="1" applyProtection="1">
      <alignment horizontal="center" vertical="center"/>
    </xf>
    <xf numFmtId="0" fontId="18" fillId="0" borderId="1" xfId="120" applyFont="1" applyFill="1" applyBorder="1" applyAlignment="1">
      <alignment horizontal="center" vertical="center"/>
    </xf>
    <xf numFmtId="0" fontId="18" fillId="0" borderId="0" xfId="120" applyFont="1" applyFill="1" applyBorder="1" applyAlignment="1">
      <alignment horizontal="center" vertical="center"/>
    </xf>
    <xf numFmtId="0" fontId="0" fillId="0" borderId="1" xfId="120" applyNumberFormat="1" applyFont="1" applyFill="1" applyBorder="1" applyAlignment="1" applyProtection="1">
      <alignment horizontal="left" vertical="center"/>
    </xf>
    <xf numFmtId="194" fontId="0" fillId="0" borderId="1" xfId="120" applyNumberFormat="1" applyFont="1" applyFill="1" applyBorder="1" applyAlignment="1" applyProtection="1">
      <alignment horizontal="right" vertical="center"/>
    </xf>
    <xf numFmtId="194" fontId="0" fillId="0" borderId="0" xfId="120" applyNumberFormat="1" applyFont="1" applyFill="1" applyBorder="1" applyAlignment="1" applyProtection="1">
      <alignment horizontal="right" vertical="center"/>
    </xf>
    <xf numFmtId="0" fontId="0" fillId="0" borderId="0" xfId="120" applyFont="1" applyFill="1" applyBorder="1" applyAlignment="1">
      <alignment horizontal="left" vertical="center" wrapText="1"/>
    </xf>
    <xf numFmtId="0" fontId="24" fillId="0" borderId="0" xfId="120" applyFont="1" applyFill="1" applyBorder="1" applyAlignment="1"/>
    <xf numFmtId="0" fontId="0" fillId="0" borderId="0" xfId="138" applyFont="1" applyFill="1"/>
    <xf numFmtId="0" fontId="0" fillId="0" borderId="0" xfId="138" applyFont="1" applyFill="1" applyAlignment="1">
      <alignment vertical="center"/>
    </xf>
    <xf numFmtId="194" fontId="0" fillId="0" borderId="0" xfId="138" applyNumberFormat="1" applyFont="1" applyFill="1" applyAlignment="1">
      <alignment horizontal="center" vertical="center"/>
    </xf>
    <xf numFmtId="181" fontId="0" fillId="0" borderId="0" xfId="138" applyNumberFormat="1" applyFont="1" applyFill="1" applyAlignment="1">
      <alignment horizontal="right" vertical="center"/>
    </xf>
    <xf numFmtId="0" fontId="20" fillId="0" borderId="0" xfId="138"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94" fontId="0" fillId="0" borderId="1" xfId="138" applyNumberFormat="1" applyFont="1" applyFill="1" applyBorder="1" applyAlignment="1">
      <alignment horizontal="center"/>
    </xf>
    <xf numFmtId="0" fontId="25" fillId="2" borderId="1" xfId="0" applyFont="1" applyFill="1" applyBorder="1" applyAlignment="1">
      <alignment horizontal="left" vertical="center" wrapText="1"/>
    </xf>
    <xf numFmtId="0" fontId="25" fillId="2" borderId="1" xfId="0" applyFont="1" applyFill="1" applyBorder="1" applyAlignment="1">
      <alignment horizontal="left" wrapText="1" indent="2"/>
    </xf>
    <xf numFmtId="0" fontId="25" fillId="2" borderId="1" xfId="0" applyFont="1" applyFill="1" applyBorder="1" applyAlignment="1">
      <alignment horizontal="left" wrapText="1"/>
    </xf>
    <xf numFmtId="0" fontId="18" fillId="0" borderId="0" xfId="2438" applyFont="1"/>
    <xf numFmtId="193" fontId="0" fillId="0" borderId="0" xfId="2438" applyNumberFormat="1" applyFill="1"/>
    <xf numFmtId="0" fontId="0" fillId="0" borderId="0" xfId="2438"/>
    <xf numFmtId="0" fontId="0" fillId="0" borderId="0" xfId="2438" applyAlignment="1">
      <alignment horizontal="right"/>
    </xf>
    <xf numFmtId="0" fontId="0" fillId="0" borderId="0" xfId="2438" applyFont="1" applyAlignment="1">
      <alignment horizontal="right"/>
    </xf>
    <xf numFmtId="193" fontId="5" fillId="0" borderId="0" xfId="2438" applyNumberFormat="1" applyFont="1" applyFill="1" applyAlignment="1">
      <alignment horizontal="center" vertical="center"/>
    </xf>
    <xf numFmtId="0" fontId="5" fillId="2" borderId="0" xfId="2438" applyFont="1" applyFill="1" applyAlignment="1">
      <alignment horizontal="center" vertical="center"/>
    </xf>
    <xf numFmtId="0" fontId="5" fillId="2" borderId="0" xfId="2438" applyFont="1" applyFill="1" applyAlignment="1">
      <alignment horizontal="right" vertical="center"/>
    </xf>
    <xf numFmtId="193" fontId="4" fillId="0" borderId="0" xfId="2438" applyNumberFormat="1" applyFont="1" applyFill="1" applyBorder="1" applyAlignment="1">
      <alignment horizontal="right" vertical="center"/>
    </xf>
    <xf numFmtId="0" fontId="4" fillId="2" borderId="0" xfId="2438" applyFont="1" applyFill="1" applyBorder="1" applyAlignment="1">
      <alignment horizontal="right" vertical="center"/>
    </xf>
    <xf numFmtId="193" fontId="3" fillId="0" borderId="1" xfId="2438" applyNumberFormat="1" applyFont="1" applyFill="1" applyBorder="1" applyAlignment="1">
      <alignment horizontal="center" vertical="center"/>
    </xf>
    <xf numFmtId="0" fontId="3" fillId="2" borderId="1" xfId="2438" applyFont="1" applyFill="1" applyBorder="1" applyAlignment="1">
      <alignment horizontal="center" vertical="center"/>
    </xf>
    <xf numFmtId="0" fontId="0" fillId="0" borderId="7" xfId="0" applyNumberFormat="1" applyFill="1" applyBorder="1" applyAlignment="1">
      <alignment horizontal="left"/>
    </xf>
    <xf numFmtId="49" fontId="0" fillId="3" borderId="8" xfId="0" applyNumberFormat="1" applyFill="1" applyBorder="1" applyAlignment="1">
      <alignment horizontal="left"/>
    </xf>
    <xf numFmtId="193" fontId="0" fillId="0" borderId="1" xfId="2438" applyNumberFormat="1" applyBorder="1" applyAlignment="1">
      <alignment horizontal="right"/>
    </xf>
    <xf numFmtId="0" fontId="0" fillId="0" borderId="0" xfId="2438" applyBorder="1"/>
    <xf numFmtId="0" fontId="0" fillId="0" borderId="0" xfId="111" applyFont="1" applyFill="1" applyAlignment="1">
      <alignment vertical="center"/>
    </xf>
    <xf numFmtId="0" fontId="0" fillId="0" borderId="0" xfId="111" applyFont="1" applyFill="1" applyAlignment="1">
      <alignment horizontal="right" vertical="center"/>
    </xf>
    <xf numFmtId="0" fontId="20" fillId="0" borderId="0" xfId="107" applyFont="1" applyFill="1" applyAlignment="1">
      <alignment horizontal="center" vertical="center" wrapText="1"/>
    </xf>
    <xf numFmtId="0" fontId="1" fillId="0" borderId="3" xfId="0" applyFont="1" applyBorder="1" applyAlignment="1">
      <alignment horizontal="right" vertical="center" wrapText="1"/>
    </xf>
    <xf numFmtId="0" fontId="18" fillId="0" borderId="1" xfId="0" applyFont="1" applyBorder="1" applyAlignment="1">
      <alignment horizontal="center" vertical="center" wrapText="1"/>
    </xf>
    <xf numFmtId="0" fontId="0" fillId="0" borderId="1" xfId="0" applyFont="1" applyBorder="1" applyAlignment="1">
      <alignment horizontal="left" vertical="center" wrapText="1"/>
    </xf>
    <xf numFmtId="194" fontId="0" fillId="0" borderId="1" xfId="111" applyNumberFormat="1" applyFont="1" applyFill="1" applyBorder="1" applyAlignment="1">
      <alignment vertical="center"/>
    </xf>
    <xf numFmtId="0" fontId="0" fillId="0" borderId="1" xfId="0" applyFont="1" applyBorder="1" applyAlignment="1">
      <alignment horizontal="center" vertical="center" wrapText="1"/>
    </xf>
    <xf numFmtId="194" fontId="0" fillId="0" borderId="1" xfId="0" applyNumberFormat="1" applyFont="1" applyBorder="1" applyAlignment="1">
      <alignment horizontal="right" vertical="center" wrapText="1"/>
    </xf>
    <xf numFmtId="0" fontId="0" fillId="0" borderId="0" xfId="1317" applyFill="1" applyAlignment="1">
      <alignment vertical="center"/>
    </xf>
    <xf numFmtId="181" fontId="0" fillId="0" borderId="0" xfId="1317" applyNumberFormat="1" applyFont="1" applyFill="1" applyAlignment="1">
      <alignment vertical="center"/>
    </xf>
    <xf numFmtId="181" fontId="0" fillId="0" borderId="0" xfId="105" applyNumberFormat="1" applyFont="1" applyFill="1" applyAlignment="1">
      <alignment horizontal="right" vertical="center"/>
    </xf>
    <xf numFmtId="0" fontId="20" fillId="0" borderId="0" xfId="105" applyFont="1" applyFill="1" applyAlignment="1">
      <alignment horizontal="center" vertical="center" wrapText="1"/>
    </xf>
    <xf numFmtId="0" fontId="26" fillId="0" borderId="0" xfId="105" applyFont="1" applyFill="1" applyAlignment="1">
      <alignment horizontal="center" vertical="center" wrapText="1"/>
    </xf>
    <xf numFmtId="0" fontId="1" fillId="0" borderId="0" xfId="105" applyFont="1" applyFill="1" applyAlignment="1">
      <alignment vertical="center"/>
    </xf>
    <xf numFmtId="181" fontId="0" fillId="0" borderId="0" xfId="1317" applyNumberFormat="1" applyFont="1" applyFill="1" applyBorder="1" applyAlignment="1">
      <alignment horizontal="right" vertical="center"/>
    </xf>
    <xf numFmtId="0" fontId="18" fillId="0" borderId="1" xfId="1317" applyFont="1" applyFill="1" applyBorder="1" applyAlignment="1">
      <alignment horizontal="center" vertical="center"/>
    </xf>
    <xf numFmtId="181" fontId="18" fillId="0" borderId="1" xfId="1317" applyNumberFormat="1" applyFont="1" applyFill="1" applyBorder="1" applyAlignment="1">
      <alignment horizontal="center" vertical="center"/>
    </xf>
    <xf numFmtId="181" fontId="18" fillId="0" borderId="1" xfId="1317" applyNumberFormat="1" applyFont="1" applyFill="1" applyBorder="1" applyAlignment="1">
      <alignment horizontal="right" vertical="center"/>
    </xf>
    <xf numFmtId="0" fontId="18" fillId="0" borderId="1" xfId="1317" applyFont="1" applyFill="1" applyBorder="1" applyAlignment="1">
      <alignment horizontal="left" vertical="center"/>
    </xf>
    <xf numFmtId="0" fontId="18" fillId="0" borderId="1" xfId="1327" applyFont="1" applyFill="1" applyBorder="1" applyAlignment="1" applyProtection="1">
      <alignment vertical="center"/>
      <protection locked="0"/>
    </xf>
    <xf numFmtId="181" fontId="18" fillId="0" borderId="1" xfId="1317" applyNumberFormat="1" applyFont="1" applyFill="1" applyBorder="1" applyAlignment="1">
      <alignment vertical="center"/>
    </xf>
    <xf numFmtId="0" fontId="0" fillId="0" borderId="1" xfId="1327" applyFont="1" applyFill="1" applyBorder="1" applyAlignment="1" applyProtection="1">
      <alignment horizontal="left" vertical="center" indent="1"/>
      <protection locked="0"/>
    </xf>
    <xf numFmtId="193" fontId="0" fillId="0" borderId="1" xfId="1317" applyNumberFormat="1" applyFont="1" applyFill="1" applyBorder="1" applyAlignment="1">
      <alignment vertical="center"/>
    </xf>
    <xf numFmtId="0" fontId="0" fillId="0" borderId="0" xfId="1317" applyFill="1" applyAlignment="1">
      <alignment horizontal="right" vertical="center"/>
    </xf>
    <xf numFmtId="193" fontId="18" fillId="0" borderId="1" xfId="1317" applyNumberFormat="1" applyFont="1" applyFill="1" applyBorder="1" applyAlignment="1">
      <alignment vertical="center"/>
    </xf>
    <xf numFmtId="193" fontId="0" fillId="0" borderId="1" xfId="1317" applyNumberFormat="1" applyFill="1" applyBorder="1" applyAlignment="1">
      <alignment vertical="center"/>
    </xf>
    <xf numFmtId="194" fontId="18" fillId="0" borderId="1" xfId="1317" applyNumberFormat="1" applyFont="1" applyFill="1" applyBorder="1" applyAlignment="1">
      <alignment vertical="center"/>
    </xf>
    <xf numFmtId="1" fontId="18" fillId="0" borderId="1" xfId="1317" applyNumberFormat="1" applyFont="1" applyFill="1" applyBorder="1" applyAlignment="1" applyProtection="1">
      <alignment horizontal="left" vertical="center"/>
      <protection locked="0"/>
    </xf>
    <xf numFmtId="181" fontId="0" fillId="0" borderId="1" xfId="1317" applyNumberFormat="1" applyFont="1" applyFill="1" applyBorder="1" applyAlignment="1">
      <alignment vertical="center"/>
    </xf>
    <xf numFmtId="180" fontId="18" fillId="0" borderId="1" xfId="1317" applyNumberFormat="1" applyFont="1" applyFill="1" applyBorder="1" applyAlignment="1">
      <alignment vertical="center"/>
    </xf>
    <xf numFmtId="0" fontId="0" fillId="0" borderId="0" xfId="0" applyFill="1"/>
    <xf numFmtId="0" fontId="27" fillId="0" borderId="0" xfId="0" applyFont="1" applyAlignment="1">
      <alignment horizontal="justify"/>
    </xf>
    <xf numFmtId="0" fontId="27" fillId="0" borderId="0" xfId="0" applyFont="1" applyFill="1" applyAlignment="1">
      <alignment horizontal="justify"/>
    </xf>
  </cellXfs>
  <cellStyles count="4046">
    <cellStyle name="常规" xfId="0" builtinId="0"/>
    <cellStyle name="差_gdp" xfId="1"/>
    <cellStyle name="货币[0]" xfId="2" builtinId="7"/>
    <cellStyle name="好_县区合并测算20080421_不含人员经费系数_财力性转移支付2010年预算参考数 2 3 5" xfId="3"/>
    <cellStyle name="_发各处" xfId="4"/>
    <cellStyle name="差_不含人员经费系数_财力性转移支付2010年预算参考数 2 4" xfId="5"/>
    <cellStyle name="40% - Accent2 2 4" xfId="6"/>
    <cellStyle name="输入" xfId="7" builtinId="20"/>
    <cellStyle name="好_危改资金测算_财力性转移支付2010年预算参考数_表一" xfId="8"/>
    <cellStyle name="好_市辖区测算20080510 8" xfId="9"/>
    <cellStyle name="好_2014公共预算支出情况表（0827） 6 2" xfId="10"/>
    <cellStyle name="差_汇总表4_财力性转移支付2010年预算参考数_Sheet1" xfId="11"/>
    <cellStyle name="Title 2 4" xfId="12"/>
    <cellStyle name="货币" xfId="13" builtinId="4"/>
    <cellStyle name="60% - Accent2 4" xfId="14"/>
    <cellStyle name="20% - 强调文字颜色 3" xfId="15" builtinId="38"/>
    <cellStyle name="Accent2 - 40%" xfId="16"/>
    <cellStyle name="千位分隔[0]" xfId="17" builtinId="6"/>
    <cellStyle name="好_其他部门(按照总人口测算）—20080416_财力性转移支付2010年预算参考数 3 3" xfId="18"/>
    <cellStyle name="差_行政（人员）_表一" xfId="19"/>
    <cellStyle name="差_12滨州 4" xfId="20"/>
    <cellStyle name="40% - 强调文字颜色 3" xfId="21" builtinId="39"/>
    <cellStyle name="好_其他部门(按照总人口测算）—20080416_不含人员经费系数_财力性转移支付2010年预算参考数 3 3" xfId="22"/>
    <cellStyle name="差" xfId="23" builtinId="27"/>
    <cellStyle name="千位分隔" xfId="24" builtinId="3"/>
    <cellStyle name="好_行政（人员）_不含人员经费系数 3 2 3" xfId="25"/>
    <cellStyle name="差_青海 缺口县区测算(地方填报) 2 4" xfId="26"/>
    <cellStyle name="60% - 强调文字颜色 3" xfId="27" builtinId="40"/>
    <cellStyle name="好_县市旗测算-新科目（20080627）_不含人员经费系数 6 2" xfId="28"/>
    <cellStyle name="好_农林水和城市维护标准支出20080505－县区合计_县市旗测算-新科目（含人口规模效应） 2 3" xfId="29"/>
    <cellStyle name="好_2008年全省汇总收支计算表_财力性转移支付2010年预算参考数 2" xfId="30"/>
    <cellStyle name="差_行政（人员）_财力性转移支付2010年预算参考数_财政收支2015年预计及2016年代编预算表(债管)" xfId="31"/>
    <cellStyle name="差_1.16-2015年省级国有资本经营预算表（按人大财经委初审意见修改）_(12.19)江门市报送(补充表六)" xfId="32"/>
    <cellStyle name="Accent4 2 4" xfId="33"/>
    <cellStyle name="超链接" xfId="34" builtinId="8"/>
    <cellStyle name="好_行政（人员）_民生政策最低支出需求 2 2 2 3" xfId="35"/>
    <cellStyle name="60% - 强调文字颜色 5 4 2" xfId="36"/>
    <cellStyle name="百分比" xfId="37" builtinId="5"/>
    <cellStyle name="差_07临沂 2 4" xfId="38"/>
    <cellStyle name="好_县市旗测算-新科目（20080626）_民生政策最低支出需求 3 2 2" xfId="39"/>
    <cellStyle name="40% - 强调文字颜色 6 4 2" xfId="40"/>
    <cellStyle name="已访问的超链接" xfId="41" builtinId="9"/>
    <cellStyle name="注释" xfId="42" builtinId="10"/>
    <cellStyle name="好_县区合并测算20080421_财力性转移支付2010年预算参考数 8" xfId="43"/>
    <cellStyle name="60% - 强调文字颜色 2 3" xfId="44"/>
    <cellStyle name="差_30云南_1_财力性转移支付2010年预算参考数 6" xfId="45"/>
    <cellStyle name="20% - Accent4 4" xfId="46"/>
    <cellStyle name="20% - 强调文字颜色 4 5" xfId="47"/>
    <cellStyle name="60% - 强调文字颜色 2" xfId="48" builtinId="36"/>
    <cellStyle name="好_农林水和城市维护标准支出20080505－县区合计_县市旗测算-新科目（含人口规模效应） 2 2" xfId="49"/>
    <cellStyle name="好_河南 缺口县区测算(地方填报白)_财力性转移支付2010年预算参考数 2 8" xfId="50"/>
    <cellStyle name="差_分县成本差异系数_不含人员经费系数_财力性转移支付2010年预算参考数 2 2 2" xfId="51"/>
    <cellStyle name="Accent4 2 3" xfId="52"/>
    <cellStyle name="标题 4" xfId="53" builtinId="19"/>
    <cellStyle name="常规 2 2 9 2 2 2" xfId="54"/>
    <cellStyle name="差_gdp 3" xfId="55"/>
    <cellStyle name="警告文本" xfId="56" builtinId="11"/>
    <cellStyle name="差_30云南_1_财力性转移支付2010年预算参考数_表一" xfId="57"/>
    <cellStyle name="60% - 强调文字颜色 2 2 2" xfId="58"/>
    <cellStyle name="差_30云南_1_财力性转移支付2010年预算参考数 5 2" xfId="59"/>
    <cellStyle name="20% - Accent4 3 2" xfId="60"/>
    <cellStyle name="20% - 强调文字颜色 4 4 2" xfId="61"/>
    <cellStyle name="标题" xfId="62" builtinId="15"/>
    <cellStyle name="Accent1 - 60% 2 2" xfId="63"/>
    <cellStyle name="解释性文本" xfId="64" builtinId="53"/>
    <cellStyle name="好_缺口县区测算(按核定人数)_财力性转移支付2010年预算参考数 2 2 5" xfId="65"/>
    <cellStyle name="好_农林水和城市维护标准支出20080505－县区合计_不含人员经费系数 2 2 3" xfId="66"/>
    <cellStyle name="差_测算结果汇总_财力性转移支付2010年预算参考数 5 2" xfId="67"/>
    <cellStyle name="标题 1 5 2" xfId="68"/>
    <cellStyle name="Input 13" xfId="69"/>
    <cellStyle name="20% - Accent5 2 3" xfId="70"/>
    <cellStyle name="标题 1" xfId="71" builtinId="16"/>
    <cellStyle name="差_测算结果汇总_财力性转移支付2010年预算参考数" xfId="72"/>
    <cellStyle name="Input 14" xfId="73"/>
    <cellStyle name="20% - Accent5 2 4" xfId="74"/>
    <cellStyle name="标题 2" xfId="75" builtinId="17"/>
    <cellStyle name="60% - 强调文字颜色 1" xfId="76" builtinId="32"/>
    <cellStyle name="好_河南 缺口县区测算(地方填报白)_财力性转移支付2010年预算参考数 2 7" xfId="77"/>
    <cellStyle name="差_行政（人员）_民生政策最低支出需求 6" xfId="78"/>
    <cellStyle name="Accent4 2 2" xfId="79"/>
    <cellStyle name="标题 3" xfId="80" builtinId="18"/>
    <cellStyle name="差_gdp 2" xfId="81"/>
    <cellStyle name="差_1.8-2015年省级国有资本经营预算表（按人大财经委初审意见修改）_表一" xfId="82"/>
    <cellStyle name="60% - 强调文字颜色 4" xfId="83" builtinId="44"/>
    <cellStyle name="好_农林水和城市维护标准支出20080505－县区合计_县市旗测算-新科目（含人口规模效应） 2 4" xfId="84"/>
    <cellStyle name="好_22湖南_财力性转移支付2010年预算参考数 6 2" xfId="85"/>
    <cellStyle name="Accent4 2 5" xfId="86"/>
    <cellStyle name="输出" xfId="87" builtinId="21"/>
    <cellStyle name="好_其他部门(按照总人口测算）—20080416_Sheet1" xfId="88"/>
    <cellStyle name="差_行政(燃修费) 2 2 2" xfId="89"/>
    <cellStyle name="差_2015年社会保险基金预算（1.27再修改-修改打印格式2）_（龙湖区）财政收支2015年预计及2016年代编预算表" xfId="90"/>
    <cellStyle name="20% - Accent2 3 2" xfId="91"/>
    <cellStyle name="20% - 强调文字颜色 2 4 2" xfId="92"/>
    <cellStyle name="40% - Accent1 4" xfId="93"/>
    <cellStyle name="计算" xfId="94" builtinId="22"/>
    <cellStyle name="好_附表 3 5" xfId="95"/>
    <cellStyle name="差_一般预算支出口径剔除表_财力性转移支付2010年预算参考数 5" xfId="96"/>
    <cellStyle name="差_行政（人员） 6" xfId="97"/>
    <cellStyle name="差_12滨州 5 2" xfId="98"/>
    <cellStyle name="40% - 强调文字颜色 4 2" xfId="99"/>
    <cellStyle name="检查单元格" xfId="100" builtinId="23"/>
    <cellStyle name="好_县区合并测算20080421_县市旗测算-新科目（含人口规模效应） 6 2" xfId="101"/>
    <cellStyle name="好_县区合并测算20080421_表一" xfId="102"/>
    <cellStyle name="差_2006年水利统计指标统计表_财力性转移支付2010年预算参考数 2 3" xfId="103"/>
    <cellStyle name="Accent3 17" xfId="104"/>
    <cellStyle name="40% - Accent6 2 3" xfId="105"/>
    <cellStyle name="20% - 强调文字颜色 6" xfId="106" builtinId="50"/>
    <cellStyle name="好_行政（人员）_县市旗测算-新科目（含人口规模效应）_财力性转移支付2010年预算参考数 2 3 2 3" xfId="107"/>
    <cellStyle name="差_2007年一般预算支出剔除_Sheet1" xfId="108"/>
    <cellStyle name="40% - Accent5 4 2" xfId="109"/>
    <cellStyle name="强调文字颜色 2" xfId="110" builtinId="33"/>
    <cellStyle name="差_县区合并测算20080423(按照各省比重）_不含人员经费系数_财力性转移支付2010年预算参考数 3" xfId="111"/>
    <cellStyle name="差_河南 缺口县区测算(地方填报白) 2 3" xfId="112"/>
    <cellStyle name="链接单元格" xfId="113" builtinId="24"/>
    <cellStyle name="常规 136 3 2" xfId="114"/>
    <cellStyle name="差_530623_2006年县级财政报表附表 4" xfId="115"/>
    <cellStyle name="好_县市旗测算-新科目（20080626）_民生政策最低支出需求 3 3" xfId="116"/>
    <cellStyle name="好_行政公检法测算_县市旗测算-新科目（含人口规模效应）_财力性转移支付2010年预算参考数 2 2 5" xfId="117"/>
    <cellStyle name="40% - 强调文字颜色 6 5" xfId="118"/>
    <cellStyle name="60% - 强调文字颜色 4 2 3" xfId="119"/>
    <cellStyle name="汇总" xfId="120" builtinId="25"/>
    <cellStyle name="好_缺口县区测算（11.13） 2 3 4" xfId="121"/>
    <cellStyle name="好_Book2_财力性转移支付2010年预算参考数 2 7" xfId="122"/>
    <cellStyle name="差_Book2" xfId="123"/>
    <cellStyle name="Accent3 - 40% 5 2" xfId="124"/>
    <cellStyle name="好" xfId="125" builtinId="26"/>
    <cellStyle name="好_行政(燃修费)_民生政策最低支出需求 2 3 5" xfId="126"/>
    <cellStyle name="强调文字颜色 2 2 4 2" xfId="127"/>
    <cellStyle name="差_转移支付" xfId="128"/>
    <cellStyle name="20% - Accent3 2" xfId="129"/>
    <cellStyle name="20% - 强调文字颜色 3 3" xfId="130"/>
    <cellStyle name="适中" xfId="131" builtinId="28"/>
    <cellStyle name="好_行政公检法测算 2 4 3" xfId="132"/>
    <cellStyle name="差_1.8-2015年省级国有资本经营预算表（按人大财经委初审意见修改） 2 2" xfId="133"/>
    <cellStyle name="60% - Accent1 2 3 2" xfId="134"/>
    <cellStyle name="40% - Accent6 2 2" xfId="135"/>
    <cellStyle name="20% - 强调文字颜色 5" xfId="136" builtinId="46"/>
    <cellStyle name="好_行政（人员）_县市旗测算-新科目（含人口规模效应）_财力性转移支付2010年预算参考数 2 3 2 2" xfId="137"/>
    <cellStyle name="检查单元格 3 2" xfId="138"/>
    <cellStyle name="60% - Accent2 2 4" xfId="139"/>
    <cellStyle name="强调文字颜色 1" xfId="140" builtinId="29"/>
    <cellStyle name="差_县区合并测算20080423(按照各省比重）_不含人员经费系数_财力性转移支付2010年预算参考数 2" xfId="141"/>
    <cellStyle name="差_河南 缺口县区测算(地方填报白) 2 2" xfId="142"/>
    <cellStyle name="差_行政（人员）_县市旗测算-新科目（含人口规模效应）" xfId="143"/>
    <cellStyle name="20% - 强调文字颜色 1" xfId="144" builtinId="30"/>
    <cellStyle name="百分比 3 5 2" xfId="145"/>
    <cellStyle name="40% - 强调文字颜色 1" xfId="146" builtinId="31"/>
    <cellStyle name="常规 52 2 3" xfId="147"/>
    <cellStyle name="常规 47 2 3" xfId="148"/>
    <cellStyle name="差_12滨州 2" xfId="149"/>
    <cellStyle name="40% - Accent1 4 2" xfId="150"/>
    <cellStyle name="20% - 强调文字颜色 2" xfId="151" builtinId="34"/>
    <cellStyle name="百分比 3 5 3" xfId="152"/>
    <cellStyle name="40% - 强调文字颜色 2" xfId="153" builtinId="35"/>
    <cellStyle name="好_其他部门(按照总人口测算）—20080416_财力性转移支付2010年预算参考数 3 2" xfId="154"/>
    <cellStyle name="常规 52 2 4" xfId="155"/>
    <cellStyle name="常规 47 2 4" xfId="156"/>
    <cellStyle name="差_缺口县区测算（11.13）_财力性转移支付2010年预算参考数_表一" xfId="157"/>
    <cellStyle name="差_12滨州 3" xfId="158"/>
    <cellStyle name="强调文字颜色 3" xfId="159" builtinId="37"/>
    <cellStyle name="差_县区合并测算20080423(按照各省比重）_不含人员经费系数_财力性转移支付2010年预算参考数 4" xfId="160"/>
    <cellStyle name="差_河南 缺口县区测算(地方填报白) 2 4" xfId="161"/>
    <cellStyle name="强调文字颜色 4" xfId="162" builtinId="41"/>
    <cellStyle name="好_成本差异系数（含人口规模） 6 2" xfId="163"/>
    <cellStyle name="20% - 强调文字颜色 4" xfId="164" builtinId="42"/>
    <cellStyle name="40% - 强调文字颜色 4" xfId="165" builtinId="43"/>
    <cellStyle name="好_其他部门(按照总人口测算）—20080416_财力性转移支付2010年预算参考数 3 4" xfId="166"/>
    <cellStyle name="差_12滨州 5" xfId="167"/>
    <cellStyle name="强调文字颜色 5" xfId="168" builtinId="45"/>
    <cellStyle name="常规 2 2 2 8" xfId="169"/>
    <cellStyle name="差_县区合并测算20080423(按照各省比重）_不含人员经费系数_财力性转移支付2010年预算参考数 6" xfId="170"/>
    <cellStyle name="差_行政公检法测算_县市旗测算-新科目（含人口规模效应）" xfId="171"/>
    <cellStyle name="差_附表2：2015年项目库分类汇总 - 汇总各处室 - 发小代1.29_表一" xfId="172"/>
    <cellStyle name="百分比 3 2 3 2" xfId="173"/>
    <cellStyle name="60% - 强调文字颜色 6 5 2" xfId="174"/>
    <cellStyle name="60% - Accent5 3 2" xfId="175"/>
    <cellStyle name="40% - 强调文字颜色 5" xfId="176" builtinId="47"/>
    <cellStyle name="好_其他部门(按照总人口测算）—20080416_财力性转移支付2010年预算参考数 3 5" xfId="177"/>
    <cellStyle name="差_行政(燃修费)_民生政策最低支出需求" xfId="178"/>
    <cellStyle name="差_530629_2006年县级财政报表附表 5 2" xfId="179"/>
    <cellStyle name="差_12滨州 6" xfId="180"/>
    <cellStyle name="60% - 强调文字颜色 5" xfId="181" builtinId="48"/>
    <cellStyle name="好_自行调整差异系数顺序 2 3 2 2" xfId="182"/>
    <cellStyle name="强调文字颜色 6" xfId="183" builtinId="49"/>
    <cellStyle name="小数 2 4 2" xfId="184"/>
    <cellStyle name="差_2_财力性转移支付2010年预算参考数" xfId="185"/>
    <cellStyle name="百分比 3 2 3 3" xfId="186"/>
    <cellStyle name="常规 3 2 6 2" xfId="187"/>
    <cellStyle name="差_转移支付 2" xfId="188"/>
    <cellStyle name="差_行政公检法测算_民生政策最低支出需求_财力性转移支付2010年预算参考数 2 3" xfId="189"/>
    <cellStyle name="20% - Accent3 2 2" xfId="190"/>
    <cellStyle name="40% - 强调文字颜色 6" xfId="191" builtinId="51"/>
    <cellStyle name="好_危改资金测算 6 2" xfId="192"/>
    <cellStyle name="好_其他部门(按照总人口测算）—20080416 3" xfId="193"/>
    <cellStyle name="差_平邑 6" xfId="194"/>
    <cellStyle name="差_不含人员经费系数_财力性转移支付2010年预算参考数 3 2" xfId="195"/>
    <cellStyle name="40% - Accent2 3 2" xfId="196"/>
    <cellStyle name="60% - 强调文字颜色 6" xfId="197" builtinId="52"/>
    <cellStyle name="好_自行调整差异系数顺序 2 3 2 3" xfId="198"/>
    <cellStyle name="差_22湖南_财力性转移支付2010年预算参考数 3 2" xfId="199"/>
    <cellStyle name="60% - Accent4 2 3" xfId="200"/>
    <cellStyle name="好_行政（人员）_不含人员经费系数_财力性转移支付2010年预算参考数 2 3 2 2" xfId="201"/>
    <cellStyle name="差_汇总-县级财政报表附表 3" xfId="202"/>
    <cellStyle name="差_行政(燃修费)_不含人员经费系数" xfId="203"/>
    <cellStyle name="差_成本差异系数（含人口规模）_财力性转移支付2010年预算参考数 5" xfId="204"/>
    <cellStyle name="20% - 强调文字颜色 2 2 2" xfId="205"/>
    <cellStyle name="差_2014调整事项_含权责发生制 2 2 2" xfId="206"/>
    <cellStyle name="_鹤山民生事项2013年预计表" xfId="207"/>
    <cellStyle name="差_2008计算资料（8月5）_财政收支2015年预计及2016年代编预算表(债管)" xfId="208"/>
    <cellStyle name="_ET_STYLE_NoName_00_" xfId="209"/>
    <cellStyle name="_2013年民生事项资金统计表（新会）" xfId="210"/>
    <cellStyle name="20% - Accent5 2" xfId="211"/>
    <cellStyle name="20% - 强调文字颜色 5 3" xfId="212"/>
    <cellStyle name="强调文字颜色 3 3 4" xfId="213"/>
    <cellStyle name="好_行政（人员）_民生政策最低支出需求 8" xfId="214"/>
    <cellStyle name="_恩平市民生事项2013年预计表（汇总）" xfId="215"/>
    <cellStyle name="好_市辖区测算-新科目（20080626）_县市旗测算-新科目（含人口规模效应）_财力性转移支付2010年预算参考数_Sheet1" xfId="216"/>
    <cellStyle name="好_行政(燃修费)_县市旗测算-新科目（含人口规模效应） 3 5" xfId="217"/>
    <cellStyle name="差_附表2：2015年项目库分类汇总 - 汇总各处室 - 发小代1.21 2" xfId="218"/>
    <cellStyle name="差_2006年28四川_财力性转移支付2010年预算参考数 4 2" xfId="219"/>
    <cellStyle name="Accent5 - 60% 4 2" xfId="220"/>
    <cellStyle name="20% - Accent1 2 2 2" xfId="221"/>
    <cellStyle name="Accent1 - 20% 2 2 2" xfId="222"/>
    <cellStyle name="强调文字颜色 2 2 2 2" xfId="223"/>
    <cellStyle name="20% - Accent1 2" xfId="224"/>
    <cellStyle name="20% - 强调文字颜色 1 3" xfId="225"/>
    <cellStyle name="Accent1 - 20% 2" xfId="226"/>
    <cellStyle name="_ET_STYLE_NoName_00__2015年十件民生实事全省汇总表-全新统计2015.1.15" xfId="227"/>
    <cellStyle name="好_县区合并测算20080421" xfId="228"/>
    <cellStyle name="差_2006年28四川_财力性转移支付2010年预算参考数 5 2" xfId="229"/>
    <cellStyle name="Accent5 - 60% 5 2" xfId="230"/>
    <cellStyle name="20% - Accent1 2 3 2" xfId="231"/>
    <cellStyle name="Accent1 - 20% 2 3 2" xfId="232"/>
    <cellStyle name="40% - 强调文字颜色 3 2 2" xfId="233"/>
    <cellStyle name="Input 2 2 2" xfId="234"/>
    <cellStyle name="_江海区民生事项2013年预计表" xfId="235"/>
    <cellStyle name="好_Book2_财力性转移支付2010年预算参考数_Sheet1" xfId="236"/>
    <cellStyle name="好_2007年一般预算支出剔除 5" xfId="237"/>
    <cellStyle name="差_11大理_财力性转移支付2010年预算参考数 2 4" xfId="238"/>
    <cellStyle name="差 2 2" xfId="239"/>
    <cellStyle name="Accent1 - 40% 2 3" xfId="240"/>
    <cellStyle name="差_20河南_财力性转移支付2010年预算参考数 5" xfId="241"/>
    <cellStyle name="_台山）各市民生事项2013年预计表（样表）" xfId="242"/>
    <cellStyle name="差_行政(燃修费)_县市旗测算-新科目（含人口规模效应）_财力性转移支付2010年预算参考数 3" xfId="243"/>
    <cellStyle name="_开平市2013年民生事项资金情况" xfId="244"/>
    <cellStyle name="好_云南省2008年转移支付测算——州市本级考核部分及政策性测算 8 2" xfId="245"/>
    <cellStyle name="常规 20 3 2 2" xfId="246"/>
    <cellStyle name="常规 15 3 2 2" xfId="247"/>
    <cellStyle name="60% - Accent3 4" xfId="248"/>
    <cellStyle name="好_行政（人员）_财力性转移支付2010年预算参考数 3 2 2" xfId="249"/>
    <cellStyle name="差_县区合并测算20080423(按照各省比重）_不含人员经费系数_财力性转移支付2010年预算参考数_财政收支2015年预计及2016年代编预算表(债管)" xfId="250"/>
    <cellStyle name="差_行政公检法测算 2 2 2" xfId="251"/>
    <cellStyle name="差_测算结果 2 3 2" xfId="252"/>
    <cellStyle name="_新江门市上报省各市民生事项2013年预计表（含中央及省资金,增加稳定物价和市场供应）2012-12-9" xfId="253"/>
    <cellStyle name="强调文字颜色 2 2 2" xfId="254"/>
    <cellStyle name="20% - Accent1" xfId="255"/>
    <cellStyle name="Accent1 - 20%" xfId="256"/>
    <cellStyle name="好_30云南_1_财力性转移支付2010年预算参考数 6 2" xfId="257"/>
    <cellStyle name="常规 93 3" xfId="258"/>
    <cellStyle name="常规 88 3" xfId="259"/>
    <cellStyle name="差_市辖区测算20080510_不含人员经费系数_财力性转移支付2010年预算参考数 2 4" xfId="260"/>
    <cellStyle name="差_附表2：2015年项目库分类汇总 - 汇总各处室 - 发小代1.21" xfId="261"/>
    <cellStyle name="差_2006年28四川_财力性转移支付2010年预算参考数 4" xfId="262"/>
    <cellStyle name="Accent5 - 60% 4" xfId="263"/>
    <cellStyle name="20% - Accent1 2 2" xfId="264"/>
    <cellStyle name="Accent1 - 20% 2 2" xfId="265"/>
    <cellStyle name="常规 93 4" xfId="266"/>
    <cellStyle name="差_2006年28四川_财力性转移支付2010年预算参考数 5" xfId="267"/>
    <cellStyle name="Accent5 - 60% 5" xfId="268"/>
    <cellStyle name="20% - Accent1 2 3" xfId="269"/>
    <cellStyle name="Accent1 - 20% 2 3" xfId="270"/>
    <cellStyle name="好_文体广播事业(按照总人口测算）—20080416_不含人员经费系数_财力性转移支付2010年预算参考数 2 3 4" xfId="271"/>
    <cellStyle name="差_12滨州 4 2" xfId="272"/>
    <cellStyle name="40% - 强调文字颜色 3 2" xfId="273"/>
    <cellStyle name="好_公共财政专项转移支付测算表0918 3 2" xfId="274"/>
    <cellStyle name="差_2006年28四川_财力性转移支付2010年预算参考数 6" xfId="275"/>
    <cellStyle name="Accent5 - 60% 6" xfId="276"/>
    <cellStyle name="20% - Accent1 2 4" xfId="277"/>
    <cellStyle name="Accent1 - 20% 2 4" xfId="278"/>
    <cellStyle name="好_文体广播事业(按照总人口测算）—20080416_不含人员经费系数_财力性转移支付2010年预算参考数 2 3 5" xfId="279"/>
    <cellStyle name="差_1110洱源县_财力性转移支付2010年预算参考数_Sheet1" xfId="280"/>
    <cellStyle name="40% - 强调文字颜色 3 3" xfId="281"/>
    <cellStyle name="好_分县成本差异系数_民生政策最低支出需求" xfId="282"/>
    <cellStyle name="常规 12 6" xfId="283"/>
    <cellStyle name="40% - Accent6 5 2" xfId="284"/>
    <cellStyle name="强调文字颜色 2 2 2 3" xfId="285"/>
    <cellStyle name="好_卫生(按照总人口测算）—20080416_县市旗测算-新科目（含人口规模效应）_财力性转移支付2010年预算参考数_Sheet1" xfId="286"/>
    <cellStyle name="差_2008年一般预算支出预计 2 2 2" xfId="287"/>
    <cellStyle name="20% - Accent1 3" xfId="288"/>
    <cellStyle name="20% - 强调文字颜色 1 4" xfId="289"/>
    <cellStyle name="Accent1 - 20% 3" xfId="290"/>
    <cellStyle name="常规 94 3" xfId="291"/>
    <cellStyle name="常规 89 3" xfId="292"/>
    <cellStyle name="差_人代会：2015年一般公共预算表格（24张）最新_第三次上报潮南财政收支2015年预计及2016年代编预算表" xfId="293"/>
    <cellStyle name="差_核定人数对比 2 4" xfId="294"/>
    <cellStyle name="20% - Accent1 3 2" xfId="295"/>
    <cellStyle name="20% - 强调文字颜色 1 4 2" xfId="296"/>
    <cellStyle name="Accent1 - 20% 3 2" xfId="297"/>
    <cellStyle name="好_附表2：2015年项目库分类汇总 - 汇总各处室 - 发小代1.27 2 3 2" xfId="298"/>
    <cellStyle name="20% - Accent1 4" xfId="299"/>
    <cellStyle name="20% - 强调文字颜色 1 5" xfId="300"/>
    <cellStyle name="Accent1 - 20% 4" xfId="301"/>
    <cellStyle name="千位分隔[0] 2 3 2 4" xfId="302"/>
    <cellStyle name="好_附表2：2015年项目库分类汇总 - 汇总各处室 - 发小代1.27 2 3 2 2" xfId="303"/>
    <cellStyle name="常规 95 3" xfId="304"/>
    <cellStyle name="差_教育(按照总人口测算）—20080416_不含人员经费系数_Sheet1" xfId="305"/>
    <cellStyle name="20% - Accent1 4 2" xfId="306"/>
    <cellStyle name="20% - 强调文字颜色 1 5 2" xfId="307"/>
    <cellStyle name="Accent1 - 20% 4 2" xfId="308"/>
    <cellStyle name="好_附表2：2015年项目库分类汇总 - 汇总各处室 - 发小代1.27 2 3 3" xfId="309"/>
    <cellStyle name="20% - Accent1 5" xfId="310"/>
    <cellStyle name="20% - 强调文字颜色 1 6" xfId="311"/>
    <cellStyle name="60% - Accent4 2 2 2" xfId="312"/>
    <cellStyle name="Accent1 - 20% 5" xfId="313"/>
    <cellStyle name="千位分隔[0] 2 3 3 4" xfId="314"/>
    <cellStyle name="常规 96 3" xfId="315"/>
    <cellStyle name="20% - Accent1 5 2" xfId="316"/>
    <cellStyle name="Accent1 - 20% 5 2" xfId="317"/>
    <cellStyle name="好_附表2：2015年项目库分类汇总 - 汇总各处室 - 发小代1.27 2 3 4" xfId="318"/>
    <cellStyle name="差_2008年全省汇总收支计算表 2 2 2" xfId="319"/>
    <cellStyle name="20% - Accent1 6" xfId="320"/>
    <cellStyle name="Accent1 - 20% 6" xfId="321"/>
    <cellStyle name="好_重大支出测算 2 4" xfId="322"/>
    <cellStyle name="差_2006年30云南_财政收支2015年预计及2016年代编预算表(债管)" xfId="323"/>
    <cellStyle name="40% - Accent3 2" xfId="324"/>
    <cellStyle name="60% - 强调文字颜色 3 2 2" xfId="325"/>
    <cellStyle name="20% - Accent5 3 2" xfId="326"/>
    <cellStyle name="20% - 强调文字颜色 5 4 2" xfId="327"/>
    <cellStyle name="强调文字颜色 2 2 3" xfId="328"/>
    <cellStyle name="差_汇总表_财政收支2015年预计及2016年代编预算表(债管)" xfId="329"/>
    <cellStyle name="20% - Accent2" xfId="330"/>
    <cellStyle name="强调文字颜色 2 2 3 2" xfId="331"/>
    <cellStyle name="20% - Accent2 2" xfId="332"/>
    <cellStyle name="20% - 强调文字颜色 2 3" xfId="333"/>
    <cellStyle name="20% - Accent2 2 2" xfId="334"/>
    <cellStyle name="好_农林水和城市维护标准支出20080505－县区合计_不含人员经费系数_财力性转移支付2010年预算参考数 3 3" xfId="335"/>
    <cellStyle name="20% - Accent2 2 2 2" xfId="336"/>
    <cellStyle name="差_12滨州_财力性转移支付2010年预算参考数 2 3 2" xfId="337"/>
    <cellStyle name="20% - Accent2 2 3" xfId="338"/>
    <cellStyle name="20% - Accent2 2 3 2" xfId="339"/>
    <cellStyle name="好_市辖区测算20080510_县市旗测算-新科目（含人口规模效应）_财力性转移支付2010年预算参考数 3 4" xfId="340"/>
    <cellStyle name="60% - Accent2 2" xfId="341"/>
    <cellStyle name="好_平邑_财力性转移支付2010年预算参考数 8 2" xfId="342"/>
    <cellStyle name="好_民生政策最低支出需求 2 2 4" xfId="343"/>
    <cellStyle name="常规 42" xfId="344"/>
    <cellStyle name="常规 37" xfId="345"/>
    <cellStyle name="差_30云南_1_财力性转移支付2010年预算参考数 2 2 2" xfId="346"/>
    <cellStyle name="Title 2 2" xfId="347"/>
    <cellStyle name="20% - Accent2 2 4" xfId="348"/>
    <cellStyle name="差_行政(燃修费) 2 2" xfId="349"/>
    <cellStyle name="差_2008年一般预算支出预计 2 3 2" xfId="350"/>
    <cellStyle name="20% - Accent2 3" xfId="351"/>
    <cellStyle name="20% - 强调文字颜色 2 4" xfId="352"/>
    <cellStyle name="好_行政（人员）_不含人员经费系数_财力性转移支付2010年预算参考数 2 3 5" xfId="353"/>
    <cellStyle name="差_行政(燃修费) 2 3" xfId="354"/>
    <cellStyle name="差_2008计算资料（8月5） 2 2 2" xfId="355"/>
    <cellStyle name="差_1110洱源县_财力性转移支付2010年预算参考数" xfId="356"/>
    <cellStyle name="20% - Accent2 4" xfId="357"/>
    <cellStyle name="20% - 强调文字颜色 2 5" xfId="358"/>
    <cellStyle name="差_农林水和城市维护标准支出20080505－县区合计_民生政策最低支出需求" xfId="359"/>
    <cellStyle name="差_行政(燃修费) 2 3 2" xfId="360"/>
    <cellStyle name="差_不含人员经费系数_财力性转移支付2010年预算参考数 4" xfId="361"/>
    <cellStyle name="差_1110洱源县_财力性转移支付2010年预算参考数 2" xfId="362"/>
    <cellStyle name="20% - Accent2 4 2" xfId="363"/>
    <cellStyle name="20% - 强调文字颜色 2 5 2" xfId="364"/>
    <cellStyle name="40% - Accent2 4" xfId="365"/>
    <cellStyle name="差_行政(燃修费) 2 4" xfId="366"/>
    <cellStyle name="20% - Accent2 5" xfId="367"/>
    <cellStyle name="20% - 强调文字颜色 2 6" xfId="368"/>
    <cellStyle name="60% - Accent4 2 3 2" xfId="369"/>
    <cellStyle name="好_重大支出测算 2 6" xfId="370"/>
    <cellStyle name="好_云南省2008年转移支付测算——州市本级考核部分及政策性测算_财力性转移支付2010年预算参考数 2 6" xfId="371"/>
    <cellStyle name="好_市辖区测算20080510_县市旗测算-新科目（含人口规模效应）_财力性转移支付2010年预算参考数 2 2 2 2" xfId="372"/>
    <cellStyle name="20% - Accent2 5 2" xfId="373"/>
    <cellStyle name="40% - Accent3 4" xfId="374"/>
    <cellStyle name="好_重大支出测算 3 4" xfId="375"/>
    <cellStyle name="好_市辖区测算20080510_县市旗测算-新科目（含人口规模效应）_财力性转移支付2010年预算参考数 7" xfId="376"/>
    <cellStyle name="40% - Accent4 2" xfId="377"/>
    <cellStyle name="差_2008年全省汇总收支计算表 2 3 2" xfId="378"/>
    <cellStyle name="20% - Accent2 6" xfId="379"/>
    <cellStyle name="差_0502通海县 3 2" xfId="380"/>
    <cellStyle name="60% - 强调文字颜色 3 2 3" xfId="381"/>
    <cellStyle name="强调文字颜色 2 2 4" xfId="382"/>
    <cellStyle name="20% - Accent3" xfId="383"/>
    <cellStyle name="常规 31 5 2" xfId="384"/>
    <cellStyle name="常规 26 5 2" xfId="385"/>
    <cellStyle name="差_行政公检法测算 4" xfId="386"/>
    <cellStyle name="40% - 强调文字颜色 6 2" xfId="387"/>
    <cellStyle name="好_附表_财力性转移支付2010年预算参考数 7" xfId="388"/>
    <cellStyle name="差_转移支付 2 2" xfId="389"/>
    <cellStyle name="差_行政公检法测算_民生政策最低支出需求_财力性转移支付2010年预算参考数 2 3 2" xfId="390"/>
    <cellStyle name="百分比 5 2 4" xfId="391"/>
    <cellStyle name="20% - Accent3 2 2 2" xfId="392"/>
    <cellStyle name="常规 3 2 6 3" xfId="393"/>
    <cellStyle name="常规 2 20 2" xfId="394"/>
    <cellStyle name="常规 2 15 2" xfId="395"/>
    <cellStyle name="差_转移支付 3" xfId="396"/>
    <cellStyle name="差_行政公检法测算_民生政策最低支出需求_财力性转移支付2010年预算参考数 2 4" xfId="397"/>
    <cellStyle name="20% - Accent3 2 3" xfId="398"/>
    <cellStyle name="好_重大支出测算 2 4 3" xfId="399"/>
    <cellStyle name="40% - Accent3 2 3" xfId="400"/>
    <cellStyle name="差_分县成本差异系数_不含人员经费系数_财力性转移支付2010年预算参考数 3" xfId="401"/>
    <cellStyle name="20% - Accent3 2 3 2" xfId="402"/>
    <cellStyle name="Heading 3 4" xfId="403"/>
    <cellStyle name="60% - Accent6 2 3 2" xfId="404"/>
    <cellStyle name="20% - Accent3 2 4" xfId="405"/>
    <cellStyle name="Accent4 2 2 2" xfId="406"/>
    <cellStyle name="60% - 强调文字颜色 1 2" xfId="407"/>
    <cellStyle name="差_行政(燃修费) 3 2" xfId="408"/>
    <cellStyle name="20% - Accent3 3" xfId="409"/>
    <cellStyle name="20% - 强调文字颜色 3 4" xfId="410"/>
    <cellStyle name="60% - 强调文字颜色 1 2 2" xfId="411"/>
    <cellStyle name="好_新江门市上报省各市民生事项2013年预计表（含中央及省资金,增加稳定物价和市场供应）2012-12-9" xfId="412"/>
    <cellStyle name="常规 3 2 7 2" xfId="413"/>
    <cellStyle name="差_2008年支出核定 4" xfId="414"/>
    <cellStyle name="差_0605石屏县_财力性转移支付2010年预算参考数 2 3" xfId="415"/>
    <cellStyle name="20% - Accent3 3 2" xfId="416"/>
    <cellStyle name="20% - 强调文字颜色 3 4 2" xfId="417"/>
    <cellStyle name="60% - 强调文字颜色 1 3" xfId="418"/>
    <cellStyle name="差_2008计算资料（8月5） 2 3 2" xfId="419"/>
    <cellStyle name="20% - Accent3 4" xfId="420"/>
    <cellStyle name="20% - 强调文字颜色 3 5" xfId="421"/>
    <cellStyle name="20% - Accent3 4 2" xfId="422"/>
    <cellStyle name="20% - 强调文字颜色 3 5 2" xfId="423"/>
    <cellStyle name="60% - 强调文字颜色 1 4" xfId="424"/>
    <cellStyle name="20% - Accent3 5" xfId="425"/>
    <cellStyle name="20% - 强调文字颜色 3 6" xfId="426"/>
    <cellStyle name="好_教育(按照总人口测算）—20080416_不含人员经费系数_财力性转移支付2010年预算参考数 2 3" xfId="427"/>
    <cellStyle name="60% - 强调文字颜色 1 4 2" xfId="428"/>
    <cellStyle name="20% - Accent3 5 2" xfId="429"/>
    <cellStyle name="差_分县成本差异系数_民生政策最低支出需求_Sheet1" xfId="430"/>
    <cellStyle name="60% - 强调文字颜色 1 5" xfId="431"/>
    <cellStyle name="警告文本 2 2" xfId="432"/>
    <cellStyle name="好_汇总-县级财政报表附表 6 2" xfId="433"/>
    <cellStyle name="差_县市旗测算20080508_财力性转移支付2010年预算参考数 3 2" xfId="434"/>
    <cellStyle name="差_测算结果_财力性转移支付2010年预算参考数 5" xfId="435"/>
    <cellStyle name="差_28四川" xfId="436"/>
    <cellStyle name="差_2006年22湖南_财力性转移支付2010年预算参考数 2 3" xfId="437"/>
    <cellStyle name="40% - Accent5 2" xfId="438"/>
    <cellStyle name="常规 72 2" xfId="439"/>
    <cellStyle name="常规 67 2" xfId="440"/>
    <cellStyle name="差_1_财力性转移支付2010年预算参考数_Sheet1" xfId="441"/>
    <cellStyle name="差_07临沂_财政收支2015年预计及2016年代编预算表(债管)" xfId="442"/>
    <cellStyle name="20% - Accent3 6" xfId="443"/>
    <cellStyle name="60% - 强调文字颜色 3 2 4" xfId="444"/>
    <cellStyle name="强调文字颜色 2 2 5" xfId="445"/>
    <cellStyle name="20% - Accent4" xfId="446"/>
    <cellStyle name="好_县区合并测算20080421_不含人员经费系数 6" xfId="447"/>
    <cellStyle name="差_30云南_1_财力性转移支付2010年预算参考数 4" xfId="448"/>
    <cellStyle name="差_0605石屏县_表一" xfId="449"/>
    <cellStyle name="20% - Accent4 2" xfId="450"/>
    <cellStyle name="20% - 强调文字颜色 4 3" xfId="451"/>
    <cellStyle name="差_30云南_1_财力性转移支付2010年预算参考数 4 2" xfId="452"/>
    <cellStyle name="20% - Accent4 2 2" xfId="453"/>
    <cellStyle name="20% - Accent4 2 2 2" xfId="454"/>
    <cellStyle name="20% - Accent4 2 4" xfId="455"/>
    <cellStyle name="20% - Accent4 2 3" xfId="456"/>
    <cellStyle name="差_22湖南_表一" xfId="457"/>
    <cellStyle name="20% - Accent4 2 3 2" xfId="458"/>
    <cellStyle name="好_县区合并测算20080421_财力性转移支付2010年预算参考数 7" xfId="459"/>
    <cellStyle name="好_农林水和城市维护标准支出20080505－县区合计_县市旗测算-新科目（含人口规模效应） 2 2 2" xfId="460"/>
    <cellStyle name="Accent4 2 3 2" xfId="461"/>
    <cellStyle name="60% - 强调文字颜色 2 2" xfId="462"/>
    <cellStyle name="差_行政(燃修费) 4 2" xfId="463"/>
    <cellStyle name="差_30云南_1_财力性转移支付2010年预算参考数 5" xfId="464"/>
    <cellStyle name="20% - Accent4 3" xfId="465"/>
    <cellStyle name="20% - 强调文字颜色 4 4" xfId="466"/>
    <cellStyle name="好_县区合并测算20080421_财力性转移支付2010年预算参考数 8 2" xfId="467"/>
    <cellStyle name="60% - 强调文字颜色 2 3 2" xfId="468"/>
    <cellStyle name="20% - Accent4 4 2" xfId="469"/>
    <cellStyle name="20% - 强调文字颜色 4 5 2" xfId="470"/>
    <cellStyle name="好_县区合并测算20080421_财力性转移支付2010年预算参考数 9" xfId="471"/>
    <cellStyle name="60% - 强调文字颜色 2 4" xfId="472"/>
    <cellStyle name="好_市辖区测算20080510_县市旗测算-新科目（含人口规模效应）_财力性转移支付2010年预算参考数 2 4 2" xfId="473"/>
    <cellStyle name="20% - Accent4 5" xfId="474"/>
    <cellStyle name="20% - 强调文字颜色 4 6" xfId="475"/>
    <cellStyle name="60% - Accent1 2 2" xfId="476"/>
    <cellStyle name="好_县区合并测算20080423(按照各省比重）_民生政策最低支出需求 9" xfId="477"/>
    <cellStyle name="差_2015年社会保险基金预算（1.27再修改-修改打印格式2）_（南澳县）财政收支2015年预计及2016年代编预算表" xfId="478"/>
    <cellStyle name="60% - 强调文字颜色 2 4 2" xfId="479"/>
    <cellStyle name="常规 2 2 2 2 2 2 5" xfId="480"/>
    <cellStyle name="20% - Accent4 5 2" xfId="481"/>
    <cellStyle name="60% - Accent1 2 2 2" xfId="482"/>
    <cellStyle name="60% - 强调文字颜色 2 5" xfId="483"/>
    <cellStyle name="好_市辖区测算20080510_县市旗测算-新科目（含人口规模效应）_财力性转移支付2010年预算参考数 2 4 3" xfId="484"/>
    <cellStyle name="20% - Accent4 6" xfId="485"/>
    <cellStyle name="60% - Accent1 2 3" xfId="486"/>
    <cellStyle name="40% - Accent6 2" xfId="487"/>
    <cellStyle name="强调文字颜色 2 2 6" xfId="488"/>
    <cellStyle name="差_自行调整差异系数顺序_财力性转移支付2010年预算参考数_Sheet1" xfId="489"/>
    <cellStyle name="20% - Accent5" xfId="490"/>
    <cellStyle name="常规 10 2 2 3 3" xfId="491"/>
    <cellStyle name="Input 12" xfId="492"/>
    <cellStyle name="20% - Accent5 2 2" xfId="493"/>
    <cellStyle name="20% - 强调文字颜色 5 3 2" xfId="494"/>
    <cellStyle name="好_市辖区测算20080510_县市旗测算-新科目（含人口规模效应）_财力性转移支付2010年预算参考数 2 8" xfId="495"/>
    <cellStyle name="60% - Accent1 6" xfId="496"/>
    <cellStyle name="20% - Accent5 2 2 2" xfId="497"/>
    <cellStyle name="好_30云南_1_财力性转移支付2010年预算参考数 2 2 3" xfId="498"/>
    <cellStyle name="60% - Accent2 6" xfId="499"/>
    <cellStyle name="20% - Accent5 2 3 2" xfId="500"/>
    <cellStyle name="差_11大理 6" xfId="501"/>
    <cellStyle name="60% - 强调文字颜色 3 2" xfId="502"/>
    <cellStyle name="差_行政(燃修费) 5 2" xfId="503"/>
    <cellStyle name="20% - Accent5 3" xfId="504"/>
    <cellStyle name="20% - 强调文字颜色 5 4" xfId="505"/>
    <cellStyle name="差_成本差异系数（含人口规模）_财政收支2015年预计及2016年代编预算表(债管)" xfId="506"/>
    <cellStyle name="60% - 强调文字颜色 3 3" xfId="507"/>
    <cellStyle name="20% - Accent5 4" xfId="508"/>
    <cellStyle name="20% - 强调文字颜色 5 5" xfId="509"/>
    <cellStyle name="好_一般预算支出口径剔除表_财力性转移支付2010年预算参考数 2 8" xfId="510"/>
    <cellStyle name="好_分县成本差异系数_不含人员经费系数 5" xfId="511"/>
    <cellStyle name="20% - Accent5 4 2" xfId="512"/>
    <cellStyle name="60% - 强调文字颜色 3 4" xfId="513"/>
    <cellStyle name="20% - Accent5 5" xfId="514"/>
    <cellStyle name="60% - Accent1 3 2" xfId="515"/>
    <cellStyle name="60% - 强调文字颜色 3 4 2" xfId="516"/>
    <cellStyle name="好_5334_2006年迪庆县级财政报表附表" xfId="517"/>
    <cellStyle name="20% - Accent5 5 2" xfId="518"/>
    <cellStyle name="60% - 强调文字颜色 3 5" xfId="519"/>
    <cellStyle name="20% - Accent5 6" xfId="520"/>
    <cellStyle name="好_平邑_财力性转移支付2010年预算参考数 2 6" xfId="521"/>
    <cellStyle name="好_民生政策最低支出需求 6" xfId="522"/>
    <cellStyle name="差_2006年33甘肃 4 2" xfId="523"/>
    <cellStyle name="Accent3 5 2" xfId="524"/>
    <cellStyle name="20% - Accent6" xfId="525"/>
    <cellStyle name="20% - Accent6 2" xfId="526"/>
    <cellStyle name="20% - 强调文字颜色 6 3" xfId="527"/>
    <cellStyle name="好_县市旗测算-新科目（20080626）_民生政策最低支出需求 2 2" xfId="528"/>
    <cellStyle name="好_教育(按照总人口测算）—20080416_县市旗测算-新科目（含人口规模效应）_财力性转移支付2010年预算参考数 2 2 2" xfId="529"/>
    <cellStyle name="差_县市旗测算-新科目（20080626）_不含人员经费系数_财力性转移支付2010年预算参考数" xfId="530"/>
    <cellStyle name="差_行政(燃修费)_民生政策最低支出需求 4" xfId="531"/>
    <cellStyle name="40% - 强调文字颜色 5 4" xfId="532"/>
    <cellStyle name="好_缺口县区测算(按2007支出增长25%测算) 2 4 3" xfId="533"/>
    <cellStyle name="差_分析缺口率 2 3" xfId="534"/>
    <cellStyle name="20% - Accent6 2 2" xfId="535"/>
    <cellStyle name="20% - 强调文字颜色 6 3 2" xfId="536"/>
    <cellStyle name="60% - 强调文字颜色 6 3" xfId="537"/>
    <cellStyle name="好_县市旗测算-新科目（20080626）_民生政策最低支出需求 2 2 2" xfId="538"/>
    <cellStyle name="好_人员工资和公用经费2_财力性转移支付2010年预算参考数 2 4 3" xfId="539"/>
    <cellStyle name="好_教育(按照总人口测算）—20080416_县市旗测算-新科目（含人口规模效应）_财力性转移支付2010年预算参考数 2 2 2 2" xfId="540"/>
    <cellStyle name="差_县市旗测算-新科目（20080626）_不含人员经费系数_财力性转移支付2010年预算参考数 2" xfId="541"/>
    <cellStyle name="差_行政(燃修费)_民生政策最低支出需求 4 2" xfId="542"/>
    <cellStyle name="40% - 强调文字颜色 5 4 2" xfId="543"/>
    <cellStyle name="好_文体广播事业(按照总人口测算）—20080416_民生政策最低支出需求 6" xfId="544"/>
    <cellStyle name="差_分析缺口率 2 3 2" xfId="545"/>
    <cellStyle name="20% - Accent6 2 2 2" xfId="546"/>
    <cellStyle name="好_县市旗测算-新科目（20080626）_民生政策最低支出需求 2 3" xfId="547"/>
    <cellStyle name="好_教育(按照总人口测算）—20080416_县市旗测算-新科目（含人口规模效应）_财力性转移支付2010年预算参考数 2 2 3" xfId="548"/>
    <cellStyle name="差_行政(燃修费)_民生政策最低支出需求 5" xfId="549"/>
    <cellStyle name="40% - 强调文字颜色 5 5" xfId="550"/>
    <cellStyle name="差_分析缺口率 2 4" xfId="551"/>
    <cellStyle name="差_530623_2006年县级财政报表附表 2" xfId="552"/>
    <cellStyle name="no dec" xfId="553"/>
    <cellStyle name="Check Cell 2 3 2" xfId="554"/>
    <cellStyle name="20% - Accent6 2 3" xfId="555"/>
    <cellStyle name="差_530623_2006年县级财政报表附表 2 2" xfId="556"/>
    <cellStyle name="20% - Accent6 2 3 2" xfId="557"/>
    <cellStyle name="差_市辖区测算-新科目（20080626）_不含人员经费系数" xfId="558"/>
    <cellStyle name="差_530623_2006年县级财政报表附表 3" xfId="559"/>
    <cellStyle name="20% - Accent6 2 4" xfId="560"/>
    <cellStyle name="千位分隔[0] 2 2 2 2 2 3" xfId="561"/>
    <cellStyle name="60% - 强调文字颜色 4 2" xfId="562"/>
    <cellStyle name="20% - Accent6 3" xfId="563"/>
    <cellStyle name="20% - 强调文字颜色 6 4" xfId="564"/>
    <cellStyle name="好_县市旗测算-新科目（20080626）_民生政策最低支出需求 3 2" xfId="565"/>
    <cellStyle name="好_行政公检法测算_县市旗测算-新科目（含人口规模效应）_财力性转移支付2010年预算参考数 2 2 4" xfId="566"/>
    <cellStyle name="差_行政公检法测算 6" xfId="567"/>
    <cellStyle name="40% - 强调文字颜色 6 4" xfId="568"/>
    <cellStyle name="60% - 强调文字颜色 4 2 2" xfId="569"/>
    <cellStyle name="20% - Accent6 3 2" xfId="570"/>
    <cellStyle name="20% - 强调文字颜色 6 4 2" xfId="571"/>
    <cellStyle name="好_2008年一般预算支出预计_财政收支2015年预计及2016年代编预算表(债管)" xfId="572"/>
    <cellStyle name="差_行政（人员）_县市旗测算-新科目（含人口规模效应）_财力性转移支付2010年预算参考数 2 2 2" xfId="573"/>
    <cellStyle name="60% - 强调文字颜色 4 3" xfId="574"/>
    <cellStyle name="好_人员工资和公用经费2_财力性转移支付2010年预算参考数 2 2 3" xfId="575"/>
    <cellStyle name="好_教育(按照总人口测算）—20080416_财力性转移支付2010年预算参考数 2 3 4" xfId="576"/>
    <cellStyle name="好_2006年水利统计指标统计表_财力性转移支付2010年预算参考数 2 3" xfId="577"/>
    <cellStyle name="差_行政(燃修费)_民生政策最低支出需求 2 2" xfId="578"/>
    <cellStyle name="差_2006年30云南 4" xfId="579"/>
    <cellStyle name="40% - 强调文字颜色 5 2 2" xfId="580"/>
    <cellStyle name="20% - Accent6 4" xfId="581"/>
    <cellStyle name="20% - 强调文字颜色 6 5" xfId="582"/>
    <cellStyle name="差_2013年中央公共预算收支调整表（20140110国库司提供）_含权责发生制 2 3" xfId="583"/>
    <cellStyle name="20% - Accent6 4 2" xfId="584"/>
    <cellStyle name="好_教育(按照总人口测算）—20080416_县市旗测算-新科目（含人口规模效应）_财力性转移支付2010年预算参考数 2 5" xfId="585"/>
    <cellStyle name="好_2008年全省汇总收支计算表_财力性转移支付2010年预算参考数 3 4" xfId="586"/>
    <cellStyle name="差_2008年全省汇总收支计算表 2" xfId="587"/>
    <cellStyle name="60% - 强调文字颜色 4 4" xfId="588"/>
    <cellStyle name="20% - Accent6 5" xfId="589"/>
    <cellStyle name="60% - Accent1 4 2" xfId="590"/>
    <cellStyle name="好_县市旗测算20080508_财力性转移支付2010年预算参考数 2 2 2 2" xfId="591"/>
    <cellStyle name="好_人员工资和公用经费2_财力性转移支付2010年预算参考数 2 2 4" xfId="592"/>
    <cellStyle name="好_教育(按照总人口测算）—20080416_财力性转移支付2010年预算参考数 2 3 5" xfId="593"/>
    <cellStyle name="好_34青海_财政收支2015年预计及2016年代编预算表(债管)" xfId="594"/>
    <cellStyle name="好_2006年水利统计指标统计表_财力性转移支付2010年预算参考数 2 4" xfId="595"/>
    <cellStyle name="差_河南 缺口县区测算(地方填报) 2 2" xfId="596"/>
    <cellStyle name="差_行政(燃修费)_民生政策最低支出需求 2 3" xfId="597"/>
    <cellStyle name="差_2006年30云南 5" xfId="598"/>
    <cellStyle name="Accent2 - 60% 3 2" xfId="599"/>
    <cellStyle name="40% - 强调文字颜色 5 2 3" xfId="600"/>
    <cellStyle name="好_缺口县区测算_财力性转移支付2010年预算参考数 7" xfId="601"/>
    <cellStyle name="差_2008年全省汇总收支计算表 2 2" xfId="602"/>
    <cellStyle name="60% - 强调文字颜色 4 4 2" xfId="603"/>
    <cellStyle name="好_文体广播事业(按照总人口测算）—20080416_县市旗测算-新科目（含人口规模效应） 2 2 2 3" xfId="604"/>
    <cellStyle name="好_其他部门(按照总人口测算）—20080416_不含人员经费系数 2 2 3" xfId="605"/>
    <cellStyle name="好_教育(按照总人口测算）—20080416_民生政策最低支出需求_财力性转移支付2010年预算参考数 7" xfId="606"/>
    <cellStyle name="差_行政（人员）_民生政策最低支出需求_表一" xfId="607"/>
    <cellStyle name="40% - Accent3" xfId="608"/>
    <cellStyle name="好_山东省民生支出标准_财力性转移支付2010年预算参考数 2 2 3" xfId="609"/>
    <cellStyle name="差_云南 缺口县区测算(地方填报)" xfId="610"/>
    <cellStyle name="20% - Accent6 5 2" xfId="611"/>
    <cellStyle name="好_教育(按照总人口测算）—20080416_县市旗测算-新科目（含人口规模效应）_财力性转移支付2010年预算参考数 2 6" xfId="612"/>
    <cellStyle name="好_2008年全省汇总收支计算表_财力性转移支付2010年预算参考数 3 5" xfId="613"/>
    <cellStyle name="差_2008年全省汇总收支计算表 3" xfId="614"/>
    <cellStyle name="60% - 强调文字颜色 4 5" xfId="615"/>
    <cellStyle name="20% - Accent6 6" xfId="616"/>
    <cellStyle name="20% - 强调文字颜色 1 2" xfId="617"/>
    <cellStyle name="差_财政供养人员 4" xfId="618"/>
    <cellStyle name="60% - Accent3 2 3" xfId="619"/>
    <cellStyle name="好_2013年红本 2 3 5" xfId="620"/>
    <cellStyle name="20% - 强调文字颜色 1 2 2" xfId="621"/>
    <cellStyle name="常规 9 2 2 3 3" xfId="622"/>
    <cellStyle name="差_财政供养人员 5" xfId="623"/>
    <cellStyle name="Accent6 - 20% 2 3 2" xfId="624"/>
    <cellStyle name="60% - Accent3 2 4" xfId="625"/>
    <cellStyle name="好_文体广播事业(按照总人口测算）—20080416_不含人员经费系数_财力性转移支付2010年预算参考数 2 2 4" xfId="626"/>
    <cellStyle name="好_其他部门(按照总人口测算）—20080416_财力性转移支付2010年预算参考数 3 2 2" xfId="627"/>
    <cellStyle name="差_12滨州 3 2" xfId="628"/>
    <cellStyle name="40% - 强调文字颜色 2 2" xfId="629"/>
    <cellStyle name="20% - 强调文字颜色 1 2 3" xfId="630"/>
    <cellStyle name="好_文体广播事业(按照总人口测算）—20080416_不含人员经费系数_财力性转移支付2010年预算参考数 2 2 5" xfId="631"/>
    <cellStyle name="好_其他部门(按照总人口测算）—20080416_财力性转移支付2010年预算参考数 3 2 3" xfId="632"/>
    <cellStyle name="好_教育(按照总人口测算）—20080416_民生政策最低支出需求 6 2" xfId="633"/>
    <cellStyle name="40% - 强调文字颜色 2 3" xfId="634"/>
    <cellStyle name="好_缺口县区测算(财政部标准)_财力性转移支付2010年预算参考数 2 3 4" xfId="635"/>
    <cellStyle name="常规 11 6" xfId="636"/>
    <cellStyle name="Bad 5" xfId="637"/>
    <cellStyle name="40% - Accent6 4 2" xfId="638"/>
    <cellStyle name="20% - 强调文字颜色 1 2 4" xfId="639"/>
    <cellStyle name="常规 2 6 2 2 5" xfId="640"/>
    <cellStyle name="20% - 强调文字颜色 2 2" xfId="641"/>
    <cellStyle name="差_县区合并测算20080421_不含人员经费系数_财力性转移支付2010年预算参考数_财政收支2015年预计及2016年代编预算表(债管)" xfId="642"/>
    <cellStyle name="60% - Accent4 2 4" xfId="643"/>
    <cellStyle name="差_汇总-县级财政报表附表 4" xfId="644"/>
    <cellStyle name="差_成本差异系数（含人口规模）_财力性转移支付2010年预算参考数 6" xfId="645"/>
    <cellStyle name="差_12滨州_财力性转移支付2010年预算参考数 2 2 2" xfId="646"/>
    <cellStyle name="20% - 强调文字颜色 2 2 3" xfId="647"/>
    <cellStyle name="好_市辖区测算20080510_县市旗测算-新科目（含人口规模效应）_财力性转移支付2010年预算参考数 2 4" xfId="648"/>
    <cellStyle name="60% - Accent1 2" xfId="649"/>
    <cellStyle name="差_汇总-县级财政报表附表 5" xfId="650"/>
    <cellStyle name="20% - 强调文字颜色 2 2 4" xfId="651"/>
    <cellStyle name="20% - 强调文字颜色 3 2" xfId="652"/>
    <cellStyle name="好_测算结果_财力性转移支付2010年预算参考数 3 4" xfId="653"/>
    <cellStyle name="常规 2 54 2 3" xfId="654"/>
    <cellStyle name="常规 2 49 2 3" xfId="655"/>
    <cellStyle name="差_市辖区测算-新科目（20080626）_县市旗测算-新科目（含人口规模效应）_财力性转移支付2010年预算参考数 3" xfId="656"/>
    <cellStyle name="Heading 2 2" xfId="657"/>
    <cellStyle name="60% - Accent5 2 3" xfId="658"/>
    <cellStyle name="好_09黑龙江_财力性转移支付2010年预算参考数 2 2 2" xfId="659"/>
    <cellStyle name="差_河南 缺口县区测算(地方填报白) 6" xfId="660"/>
    <cellStyle name="20% - 强调文字颜色 3 2 2" xfId="661"/>
    <cellStyle name="好_其他部门(按照总人口测算）—20080416_不含人员经费系数_财力性转移支付2010年预算参考数_财政收支2015年预计及2016年代编预算表(债管)" xfId="662"/>
    <cellStyle name="好_测算结果_财力性转移支付2010年预算参考数 3 5" xfId="663"/>
    <cellStyle name="差_县市旗测算-新科目（20080627）_不含人员经费系数_财力性转移支付2010年预算参考数 2 2" xfId="664"/>
    <cellStyle name="差_县区合并测算20080423(按照各省比重） 3 2" xfId="665"/>
    <cellStyle name="差_市辖区测算-新科目（20080626）_县市旗测算-新科目（含人口规模效应）_财力性转移支付2010年预算参考数 4" xfId="666"/>
    <cellStyle name="Heading 2 3" xfId="667"/>
    <cellStyle name="60% - Accent5 2 4" xfId="668"/>
    <cellStyle name="20% - 强调文字颜色 3 2 3" xfId="669"/>
    <cellStyle name="Heading 2 4" xfId="670"/>
    <cellStyle name="60% - Accent6 2 2 2" xfId="671"/>
    <cellStyle name="20% - 强调文字颜色 3 2 4" xfId="672"/>
    <cellStyle name="差_30云南_1_财力性转移支付2010年预算参考数 3" xfId="673"/>
    <cellStyle name="20% - 强调文字颜色 4 2" xfId="674"/>
    <cellStyle name="好_34青海 3 2" xfId="675"/>
    <cellStyle name="差_07临沂 5 2" xfId="676"/>
    <cellStyle name="60% - Accent6 2 3" xfId="677"/>
    <cellStyle name="好_2_表一" xfId="678"/>
    <cellStyle name="差_30云南_1_财力性转移支付2010年预算参考数 3 2" xfId="679"/>
    <cellStyle name="20% - 强调文字颜色 4 2 2" xfId="680"/>
    <cellStyle name="差_30云南_1 4 2" xfId="681"/>
    <cellStyle name="60% - Accent6 2 4" xfId="682"/>
    <cellStyle name="20% - 强调文字颜色 4 2 3" xfId="683"/>
    <cellStyle name="20% - 强调文字颜色 4 2 4" xfId="684"/>
    <cellStyle name="差_11大理 4" xfId="685"/>
    <cellStyle name="40% - Accent6 2 2 2" xfId="686"/>
    <cellStyle name="20% - 强调文字颜色 5 2" xfId="687"/>
    <cellStyle name="20% - 强调文字颜色 5 2 2" xfId="688"/>
    <cellStyle name="20% - 强调文字颜色 5 2 3" xfId="689"/>
    <cellStyle name="60% - 强调文字颜色 6 2 4" xfId="690"/>
    <cellStyle name="差_核定人数对比_财力性转移支付2010年预算参考数_表一" xfId="691"/>
    <cellStyle name="40% - Accent6 2 3 2" xfId="692"/>
    <cellStyle name="20% - 强调文字颜色 6 2" xfId="693"/>
    <cellStyle name="40% - 强调文字颜色 4 4" xfId="694"/>
    <cellStyle name="好_缺口县区测算(按2007支出增长25%测算) 2 3 3" xfId="695"/>
    <cellStyle name="差_行政(燃修费)_县市旗测算-新科目（含人口规模效应） 2 3" xfId="696"/>
    <cellStyle name="Accent6 - 20% 3" xfId="697"/>
    <cellStyle name="20% - 强调文字颜色 6 2 2" xfId="698"/>
    <cellStyle name="40% - 强调文字颜色 4 5" xfId="699"/>
    <cellStyle name="好_缺口县区测算(按2007支出增长25%测算) 2 3 4" xfId="700"/>
    <cellStyle name="好_附表2：2015年项目库分类汇总 - 汇总各处室 - 发小代1.29 2" xfId="701"/>
    <cellStyle name="好_附表2：2015年项目库分类汇总 - 汇总各处室 - 发小代1.21 8 2" xfId="702"/>
    <cellStyle name="差_县区合并测算20080423(按照各省比重）" xfId="703"/>
    <cellStyle name="差_行政(燃修费)_县市旗测算-新科目（含人口规模效应） 2 4" xfId="704"/>
    <cellStyle name="Check Cell 2 2 2" xfId="705"/>
    <cellStyle name="Accent6 - 20% 4" xfId="706"/>
    <cellStyle name="20% - 强调文字颜色 6 2 3" xfId="707"/>
    <cellStyle name="Input 7 2" xfId="708"/>
    <cellStyle name="40% - Accent1" xfId="709"/>
    <cellStyle name="40% - Accent1 2" xfId="710"/>
    <cellStyle name="常规 83 2" xfId="711"/>
    <cellStyle name="常规 78 2" xfId="712"/>
    <cellStyle name="差_27重庆 4" xfId="713"/>
    <cellStyle name="Calculation 2 4" xfId="714"/>
    <cellStyle name="40% - Accent1 2 2" xfId="715"/>
    <cellStyle name="好_县市旗测算-新科目（20080627）_民生政策最低支出需求_财力性转移支付2010年预算参考数 2 3 5" xfId="716"/>
    <cellStyle name="差_检验表（调整后）" xfId="717"/>
    <cellStyle name="差_27重庆 4 2" xfId="718"/>
    <cellStyle name="40% - Accent1 2 2 2" xfId="719"/>
    <cellStyle name="差_27重庆 5" xfId="720"/>
    <cellStyle name="40% - Accent1 2 3" xfId="721"/>
    <cellStyle name="40% - 强调文字颜色 3 6" xfId="722"/>
    <cellStyle name="好_农林水和城市维护标准支出20080505－县区合计_县市旗测算-新科目（含人口规模效应） 9" xfId="723"/>
    <cellStyle name="好_河南 缺口县区测算(地方填报白)_财力性转移支付2010年预算参考数 2 5" xfId="724"/>
    <cellStyle name="差_行政（人员）_民生政策最低支出需求 4" xfId="725"/>
    <cellStyle name="差_27重庆 5 2" xfId="726"/>
    <cellStyle name="40% - Accent1 2 3 2" xfId="727"/>
    <cellStyle name="差_汇总表 2 2" xfId="728"/>
    <cellStyle name="差_09黑龙江" xfId="729"/>
    <cellStyle name="60% - Accent6 5 2" xfId="730"/>
    <cellStyle name="常规 2 2 2 4 3 2" xfId="731"/>
    <cellStyle name="差_行政（人员）_县市旗测算-新科目（含人口规模效应） 3 2" xfId="732"/>
    <cellStyle name="差_27重庆 6" xfId="733"/>
    <cellStyle name="40% - Accent1 2 4" xfId="734"/>
    <cellStyle name="好_汇总_财力性转移支付2010年预算参考数 2" xfId="735"/>
    <cellStyle name="差_14安徽_财力性转移支付2010年预算参考数" xfId="736"/>
    <cellStyle name="60% - Accent4 4 2" xfId="737"/>
    <cellStyle name="40% - Accent1 3" xfId="738"/>
    <cellStyle name="差_其他部门(按照总人口测算）—20080416 2 3" xfId="739"/>
    <cellStyle name="差_14安徽_财力性转移支付2010年预算参考数 2" xfId="740"/>
    <cellStyle name="Accent1 - 40% 5" xfId="741"/>
    <cellStyle name="40% - Accent1 3 2" xfId="742"/>
    <cellStyle name="40% - Accent1 5" xfId="743"/>
    <cellStyle name="40% - Accent1 5 2" xfId="744"/>
    <cellStyle name="常规 2 52 2" xfId="745"/>
    <cellStyle name="常规 2 47 2" xfId="746"/>
    <cellStyle name="差_2006年水利统计指标统计表_表一" xfId="747"/>
    <cellStyle name="60% - Accent3 2" xfId="748"/>
    <cellStyle name="好_县市旗测算-新科目（20080627）_民生政策最低支出需求 8 2" xfId="749"/>
    <cellStyle name="好_民生政策最低支出需求 2 3 4" xfId="750"/>
    <cellStyle name="好_汇总-县级财政报表附表 2 6" xfId="751"/>
    <cellStyle name="常规 92" xfId="752"/>
    <cellStyle name="常规 87" xfId="753"/>
    <cellStyle name="差_30云南_1_财力性转移支付2010年预算参考数 2 3 2" xfId="754"/>
    <cellStyle name="Title 3 2" xfId="755"/>
    <cellStyle name="40% - Accent1 6" xfId="756"/>
    <cellStyle name="好_文体广播事业(按照总人口测算）—20080416_县市旗测算-新科目（含人口规模效应） 2 2 2 2" xfId="757"/>
    <cellStyle name="好_核定人数对比_财力性转移支付2010年预算参考数 2 7" xfId="758"/>
    <cellStyle name="差_分科目情况 2 2 2" xfId="759"/>
    <cellStyle name="差_不含人员经费系数_财力性转移支付2010年预算参考数" xfId="760"/>
    <cellStyle name="40% - Accent2" xfId="761"/>
    <cellStyle name="差_不含人员经费系数_财力性转移支付2010年预算参考数 2" xfId="762"/>
    <cellStyle name="40% - Accent2 2" xfId="763"/>
    <cellStyle name="好_2" xfId="764"/>
    <cellStyle name="差_不含人员经费系数_财力性转移支付2010年预算参考数 2 2" xfId="765"/>
    <cellStyle name="40% - Accent2 2 2" xfId="766"/>
    <cellStyle name="好_2 2" xfId="767"/>
    <cellStyle name="差_不含人员经费系数_财力性转移支付2010年预算参考数 2 2 2" xfId="768"/>
    <cellStyle name="40% - Accent2 2 2 2" xfId="769"/>
    <cellStyle name="好_同德" xfId="770"/>
    <cellStyle name="好_汇总-县级财政报表附表 3 2 3" xfId="771"/>
    <cellStyle name="差_行政公检法测算_民生政策最低支出需求 2 3 2" xfId="772"/>
    <cellStyle name="差_不含人员经费系数_财力性转移支付2010年预算参考数 2 3" xfId="773"/>
    <cellStyle name="40% - Accent2 2 3" xfId="774"/>
    <cellStyle name="好_同德 2" xfId="775"/>
    <cellStyle name="差_教育(按照总人口测算）—20080416_不含人员经费系数_财力性转移支付2010年预算参考数 5" xfId="776"/>
    <cellStyle name="差_不含人员经费系数_财力性转移支付2010年预算参考数 2 3 2" xfId="777"/>
    <cellStyle name="差_30云南_1_财力性转移支付2010年预算参考数_Sheet1" xfId="778"/>
    <cellStyle name="40% - Accent2 2 3 2" xfId="779"/>
    <cellStyle name="差_公共财政专项转移支付测算表0918 2 2" xfId="780"/>
    <cellStyle name="60% - Accent4 5 2" xfId="781"/>
    <cellStyle name="好_2008年预计支出与2007年对比_财政收支2015年预计及2016年代编预算表(债管)" xfId="782"/>
    <cellStyle name="差_不含人员经费系数_财力性转移支付2010年预算参考数 3" xfId="783"/>
    <cellStyle name="40% - Accent2 3" xfId="784"/>
    <cellStyle name="好_文体广播事业(按照总人口测算）—20080416_不含人员经费系数_财政收支2015年预计及2016年代编预算表(债管)" xfId="785"/>
    <cellStyle name="常规 2 2 19 2 4" xfId="786"/>
    <cellStyle name="差_22湖南_财力性转移支付2010年预算参考数 4 2" xfId="787"/>
    <cellStyle name="Accent1 - 60% 2 3" xfId="788"/>
    <cellStyle name="好_卫生(按照总人口测算）—20080416_民生政策最低支出需求_财力性转移支付2010年预算参考数 9" xfId="789"/>
    <cellStyle name="好_教育(按照总人口测算）—20080416_不含人员经费系数 5" xfId="790"/>
    <cellStyle name="好_核定人数对比_财力性转移支付2010年预算参考数 2 2 3" xfId="791"/>
    <cellStyle name="差_不含人员经费系数_财力性转移支付2010年预算参考数 4 2" xfId="792"/>
    <cellStyle name="差_1110洱源县_财力性转移支付2010年预算参考数 2 2" xfId="793"/>
    <cellStyle name="40% - Accent2 4 2" xfId="794"/>
    <cellStyle name="差_不含人员经费系数_财力性转移支付2010年预算参考数 5" xfId="795"/>
    <cellStyle name="差_1110洱源县_财力性转移支付2010年预算参考数 3" xfId="796"/>
    <cellStyle name="40% - Accent2 5" xfId="797"/>
    <cellStyle name="好_核定人数对比_财力性转移支付2010年预算参考数 2 3 3" xfId="798"/>
    <cellStyle name="差_不含人员经费系数_财力性转移支付2010年预算参考数 5 2" xfId="799"/>
    <cellStyle name="差_1110洱源县_财力性转移支付2010年预算参考数 3 2" xfId="800"/>
    <cellStyle name="40% - Accent2 5 2" xfId="801"/>
    <cellStyle name="差_2008年支出调整_财力性转移支付2010年预算参考数_财政收支2015年预计及2016年代编预算表(债管)" xfId="802"/>
    <cellStyle name="差_14安徽 2 2" xfId="803"/>
    <cellStyle name="60% - Accent4 2" xfId="804"/>
    <cellStyle name="差_汇总-县级财政报表附表" xfId="805"/>
    <cellStyle name="差_不含人员经费系数_财力性转移支付2010年预算参考数 6" xfId="806"/>
    <cellStyle name="差_1110洱源县_财力性转移支付2010年预算参考数 4" xfId="807"/>
    <cellStyle name="Title 4 2" xfId="808"/>
    <cellStyle name="40% - Accent2 6" xfId="809"/>
    <cellStyle name="好_重大支出测算 2 4 2" xfId="810"/>
    <cellStyle name="40% - Accent3 2 2" xfId="811"/>
    <cellStyle name="40% - Accent3 2 2 2" xfId="812"/>
    <cellStyle name="差_教育(按照总人口测算）—20080416_不含人员经费系数 6" xfId="813"/>
    <cellStyle name="40% - Accent3 2 3 2" xfId="814"/>
    <cellStyle name="好_县市旗测算-新科目（20080626）_县市旗测算-新科目（含人口规模效应）_财力性转移支付2010年预算参考数 2 5" xfId="815"/>
    <cellStyle name="好_河南 缺口县区测算(地方填报白)_财力性转移支付2010年预算参考数 6 2" xfId="816"/>
    <cellStyle name="40% - Accent3 2 4" xfId="817"/>
    <cellStyle name="好_重大支出测算 2 5" xfId="818"/>
    <cellStyle name="40% - Accent3 3" xfId="819"/>
    <cellStyle name="40% - Accent3 3 2" xfId="820"/>
    <cellStyle name="40% - Accent3 4 2" xfId="821"/>
    <cellStyle name="好_重大支出测算 2 7" xfId="822"/>
    <cellStyle name="好_市辖区测算20080510_县市旗测算-新科目（含人口规模效应）_财力性转移支付2010年预算参考数 2 2 2 3" xfId="823"/>
    <cellStyle name="40% - Accent3 5" xfId="824"/>
    <cellStyle name="40% - Accent3 5 2" xfId="825"/>
    <cellStyle name="好_分析缺口率 7" xfId="826"/>
    <cellStyle name="差_市辖区测算-新科目（20080626）_县市旗测算-新科目（含人口规模效应）_财力性转移支付2010年预算参考数" xfId="827"/>
    <cellStyle name="差_14安徽 3 2" xfId="828"/>
    <cellStyle name="60% - Accent5 2" xfId="829"/>
    <cellStyle name="差_2006年34青海_财力性转移支付2010年预算参考数 2 2" xfId="830"/>
    <cellStyle name="Title 5 2" xfId="831"/>
    <cellStyle name="40% - Accent3 6" xfId="832"/>
    <cellStyle name="千位分隔[0] 2 4 4" xfId="833"/>
    <cellStyle name="好_山东省民生支出标准" xfId="834"/>
    <cellStyle name="差_县市旗测算20080508_财力性转移支付2010年预算参考数 2" xfId="835"/>
    <cellStyle name="差_附表2：2015年项目库分类汇总 - 汇总各处室 - 发小代1.27_表一" xfId="836"/>
    <cellStyle name="Normal - Style1" xfId="837"/>
    <cellStyle name="40% - Accent4" xfId="838"/>
    <cellStyle name="好_市辖区测算20080510_县市旗测算-新科目（含人口规模效应）_财力性转移支付2010年预算参考数 9" xfId="839"/>
    <cellStyle name="好_公共财政专项转移支付测算表0918" xfId="840"/>
    <cellStyle name="差_行政公检法测算_财力性转移支付2010年预算参考数 2 3" xfId="841"/>
    <cellStyle name="40% - Accent4 4" xfId="842"/>
    <cellStyle name="好_同德_财力性转移支付2010年预算参考数 2 2 5" xfId="843"/>
    <cellStyle name="40% - Accent4 2 2" xfId="844"/>
    <cellStyle name="警告文本 3 4" xfId="845"/>
    <cellStyle name="差_09黑龙江_表一" xfId="846"/>
    <cellStyle name="40% - Accent6 4" xfId="847"/>
    <cellStyle name="好_公共财政专项转移支付测算表0918 2" xfId="848"/>
    <cellStyle name="差_行政公检法测算_财力性转移支付2010年预算参考数 2 3 2" xfId="849"/>
    <cellStyle name="40% - Accent4 4 2" xfId="850"/>
    <cellStyle name="好_县市旗测算-新科目（20080627）_民生政策最低支出需求_财力性转移支付2010年预算参考数 2 3" xfId="851"/>
    <cellStyle name="40% - Accent4 2 2 2" xfId="852"/>
    <cellStyle name="差_行政公检法测算_财力性转移支付2010年预算参考数 2 4" xfId="853"/>
    <cellStyle name="40% - Accent4 5" xfId="854"/>
    <cellStyle name="40% - Accent4 2 3" xfId="855"/>
    <cellStyle name="好_县市旗测算-新科目（20080627）_民生政策最低支出需求_财力性转移支付2010年预算参考数 3 3" xfId="856"/>
    <cellStyle name="Accent5 - 40% 6" xfId="857"/>
    <cellStyle name="Accent1 17" xfId="858"/>
    <cellStyle name="40% - Accent4 2 3 2" xfId="859"/>
    <cellStyle name="60% - Accent1" xfId="860"/>
    <cellStyle name="40% - Accent4 5 2" xfId="861"/>
    <cellStyle name="好_山东省民生支出标准 2 4" xfId="862"/>
    <cellStyle name="差_14安徽 4 2" xfId="863"/>
    <cellStyle name="40% - Accent4 2 4" xfId="864"/>
    <cellStyle name="60% - Accent6 2" xfId="865"/>
    <cellStyle name="差_2006年34青海_财力性转移支付2010年预算参考数 3 2" xfId="866"/>
    <cellStyle name="40% - Accent4 6" xfId="867"/>
    <cellStyle name="好_市辖区测算20080510_县市旗测算-新科目（含人口规模效应）_财力性转移支付2010年预算参考数 8" xfId="868"/>
    <cellStyle name="差_行政公检法测算_财力性转移支付2010年预算参考数 2 2" xfId="869"/>
    <cellStyle name="40% - Accent4 3" xfId="870"/>
    <cellStyle name="40% - Accent5 4" xfId="871"/>
    <cellStyle name="好_同德_财力性转移支付2010年预算参考数 2 3 5" xfId="872"/>
    <cellStyle name="好_市辖区测算20080510_县市旗测算-新科目（含人口规模效应）_财力性转移支付2010年预算参考数 8 2" xfId="873"/>
    <cellStyle name="好_行政公检法测算_县市旗测算-新科目（含人口规模效应）_财力性转移支付2010年预算参考数 8" xfId="874"/>
    <cellStyle name="差_县市旗测算-新科目（20080627）_民生政策最低支出需求 5 2" xfId="875"/>
    <cellStyle name="差_教育(按照总人口测算）—20080416_财力性转移支付2010年预算参考数 2 3" xfId="876"/>
    <cellStyle name="差_行政公检法测算_财力性转移支付2010年预算参考数 2 2 2" xfId="877"/>
    <cellStyle name="差_测算结果汇总_Sheet1" xfId="878"/>
    <cellStyle name="40% - Accent4 3 2" xfId="879"/>
    <cellStyle name="40% - Accent5" xfId="880"/>
    <cellStyle name="好_教育(按照总人口测算）—20080416_不含人员经费系数_财力性转移支付2010年预算参考数 3 3" xfId="881"/>
    <cellStyle name="60% - 强调文字颜色 1 5 2" xfId="882"/>
    <cellStyle name="警告文本 2 2 2" xfId="883"/>
    <cellStyle name="差_测算结果_财力性转移支付2010年预算参考数 5 2" xfId="884"/>
    <cellStyle name="差_28四川 2" xfId="885"/>
    <cellStyle name="差_2006年22湖南_财力性转移支付2010年预算参考数 2 3 2" xfId="886"/>
    <cellStyle name="40% - Accent5 2 2" xfId="887"/>
    <cellStyle name="差_28四川 2 2" xfId="888"/>
    <cellStyle name="40% - Accent5 2 2 2" xfId="889"/>
    <cellStyle name="差_28四川 3" xfId="890"/>
    <cellStyle name="40% - Accent5 2 3" xfId="891"/>
    <cellStyle name="好_一般预算支出口径剔除表 5" xfId="892"/>
    <cellStyle name="好_其他部门(按照总人口测算）—20080416_民生政策最低支出需求 2 2 3" xfId="893"/>
    <cellStyle name="好_2 2 4" xfId="894"/>
    <cellStyle name="差_汇总_财力性转移支付2010年预算参考数 5" xfId="895"/>
    <cellStyle name="差_530623_2006年县级财政报表附表_财政收支2015年预计及2016年代编预算表(债管)" xfId="896"/>
    <cellStyle name="差_28四川 3 2" xfId="897"/>
    <cellStyle name="40% - Accent5 2 3 2" xfId="898"/>
    <cellStyle name="差_行政公检法测算_县市旗测算-新科目（含人口规模效应） 3 2" xfId="899"/>
    <cellStyle name="差_28四川 4" xfId="900"/>
    <cellStyle name="40% - Accent5 2 4" xfId="901"/>
    <cellStyle name="好_2006年水利统计指标统计表 3 2" xfId="902"/>
    <cellStyle name="60% - 强调文字颜色 1 6" xfId="903"/>
    <cellStyle name="警告文本 2 3" xfId="904"/>
    <cellStyle name="差_教育(按照总人口测算）—20080416_县市旗测算-新科目（含人口规模效应）_Sheet1" xfId="905"/>
    <cellStyle name="差_行政公检法测算_财力性转移支付2010年预算参考数 3 2" xfId="906"/>
    <cellStyle name="差_测算结果汇总" xfId="907"/>
    <cellStyle name="差_测算结果_财力性转移支付2010年预算参考数 6" xfId="908"/>
    <cellStyle name="差_2006年22湖南_财力性转移支付2010年预算参考数 2 4" xfId="909"/>
    <cellStyle name="40% - Accent5 3" xfId="910"/>
    <cellStyle name="好_行政（人员）_县市旗测算-新科目（含人口规模效应） 9" xfId="911"/>
    <cellStyle name="差_测算结果汇总 2" xfId="912"/>
    <cellStyle name="40% - Accent5 3 2" xfId="913"/>
    <cellStyle name="40% - Accent5 5" xfId="914"/>
    <cellStyle name="40% - Accent5 5 2" xfId="915"/>
    <cellStyle name="好_行政公检法测算_财力性转移支付2010年预算参考数 2 2 2 3" xfId="916"/>
    <cellStyle name="好_M01-2(州市补助收入) 2 2" xfId="917"/>
    <cellStyle name="差_市辖区测算-新科目（20080626）_不含人员经费系数_Sheet1" xfId="918"/>
    <cellStyle name="差_2006年34青海_财力性转移支付2010年预算参考数 4 2" xfId="919"/>
    <cellStyle name="Good 2 2 2" xfId="920"/>
    <cellStyle name="40% - Accent5 6" xfId="921"/>
    <cellStyle name="40% - Accent6" xfId="922"/>
    <cellStyle name="好_县市旗测算-新科目（20080627）_不含人员经费系数 2 2 2 2" xfId="923"/>
    <cellStyle name="差_行政公检法测算_县市旗测算-新科目（含人口规模效应）_财力性转移支付2010年预算参考数 2 2 2" xfId="924"/>
    <cellStyle name="差_2_财力性转移支付2010年预算参考数 3 2" xfId="925"/>
    <cellStyle name="40% - Accent6 2 4" xfId="926"/>
    <cellStyle name="60% - Accent1 2 4" xfId="927"/>
    <cellStyle name="差_行政公检法测算_财力性转移支付2010年预算参考数 4 2" xfId="928"/>
    <cellStyle name="40% - Accent6 3" xfId="929"/>
    <cellStyle name="常规 10 6" xfId="930"/>
    <cellStyle name="Good 6" xfId="931"/>
    <cellStyle name="40% - Accent6 3 2" xfId="932"/>
    <cellStyle name="Accent1" xfId="933"/>
    <cellStyle name="差_2015年社会保险基金预算（1.27再修改-修改打印格式2）_Sheet1" xfId="934"/>
    <cellStyle name="差_2006年22湖南_财政收支2015年预计及2016年代编预算表(债管)" xfId="935"/>
    <cellStyle name="差_12滨州 2 3" xfId="936"/>
    <cellStyle name="40% - 强调文字颜色 1 3" xfId="937"/>
    <cellStyle name="好_缺口县区测算(按2007支出增长25%测算) 2 2" xfId="938"/>
    <cellStyle name="差_成本差异系数_表一" xfId="939"/>
    <cellStyle name="40% - Accent6 5" xfId="940"/>
    <cellStyle name="强调 2 2 7" xfId="941"/>
    <cellStyle name="好_缺口县区测算(按2007支出增长25%测算) 2 3" xfId="942"/>
    <cellStyle name="好_M01-2(州市补助收入) 3 2" xfId="943"/>
    <cellStyle name="好_1.16-2015年省级国有资本经营预算表（按人大财经委初审意见修改）_潮阳重新上报-财政收支2015年预计及2016年代编预算表" xfId="944"/>
    <cellStyle name="常规 10 2 3 2" xfId="945"/>
    <cellStyle name="差_行政(燃修费)_县市旗测算-新科目（含人口规模效应） 2" xfId="946"/>
    <cellStyle name="差_2006年34青海_财力性转移支付2010年预算参考数 5 2" xfId="947"/>
    <cellStyle name="Good 2 3 2" xfId="948"/>
    <cellStyle name="Accent6 - 20%" xfId="949"/>
    <cellStyle name="40% - Accent6 6" xfId="950"/>
    <cellStyle name="常规 52 2 3 2" xfId="951"/>
    <cellStyle name="常规 47 2 3 2" xfId="952"/>
    <cellStyle name="差_12滨州 2 2" xfId="953"/>
    <cellStyle name="40% - 强调文字颜色 1 2" xfId="954"/>
    <cellStyle name="差_12滨州 2 2 2" xfId="955"/>
    <cellStyle name="40% - 强调文字颜色 1 2 2" xfId="956"/>
    <cellStyle name="差_33甘肃 2 3 2" xfId="957"/>
    <cellStyle name="40% - 强调文字颜色 1 2 3" xfId="958"/>
    <cellStyle name="好_县区合并测算20080423(按照各省比重）_不含人员经费系数 2 3 2" xfId="959"/>
    <cellStyle name="40% - 强调文字颜色 1 2 4" xfId="960"/>
    <cellStyle name="差_12滨州 2 4" xfId="961"/>
    <cellStyle name="40% - 强调文字颜色 1 4" xfId="962"/>
    <cellStyle name="常规 9 3 2" xfId="963"/>
    <cellStyle name="差_2006年水利统计指标统计表 6" xfId="964"/>
    <cellStyle name="差_1_财力性转移支付2010年预算参考数" xfId="965"/>
    <cellStyle name="40% - 强调文字颜色 1 4 2" xfId="966"/>
    <cellStyle name="常规 4 2 5 2" xfId="967"/>
    <cellStyle name="40% - 强调文字颜色 1 5" xfId="968"/>
    <cellStyle name="40% - 强调文字颜色 1 5 2" xfId="969"/>
    <cellStyle name="40% - 强调文字颜色 1 6" xfId="970"/>
    <cellStyle name="差_县市旗测算-新科目（20080627）_县市旗测算-新科目（含人口规模效应）_财力性转移支付2010年预算参考数 2 3" xfId="971"/>
    <cellStyle name="40% - 强调文字颜色 2 2 2" xfId="972"/>
    <cellStyle name="差_县市旗测算-新科目（20080627）_县市旗测算-新科目（含人口规模效应）_财力性转移支付2010年预算参考数 2 4" xfId="973"/>
    <cellStyle name="40% - 强调文字颜色 2 2 3" xfId="974"/>
    <cellStyle name="40% - 强调文字颜色 2 3 2" xfId="975"/>
    <cellStyle name="40% - 强调文字颜色 2 4" xfId="976"/>
    <cellStyle name="好_2007年一般预算支出剔除 6" xfId="977"/>
    <cellStyle name="差 2 3" xfId="978"/>
    <cellStyle name="Accent1 - 40% 2 4" xfId="979"/>
    <cellStyle name="40% - 强调文字颜色 2 4 2" xfId="980"/>
    <cellStyle name="常规 4 2 6 2" xfId="981"/>
    <cellStyle name="差_Book1_财力性转移支付2010年预算参考数_Sheet1" xfId="982"/>
    <cellStyle name="40% - 强调文字颜色 2 5" xfId="983"/>
    <cellStyle name="差_赤字12500(不超收) 2 2 2" xfId="984"/>
    <cellStyle name="差_27重庆_财力性转移支付2010年预算参考数 2 2 2" xfId="985"/>
    <cellStyle name="40% - 强调文字颜色 3 2 3" xfId="986"/>
    <cellStyle name="差_分县成本差异系数_不含人员经费系数_表一" xfId="987"/>
    <cellStyle name="差_成本差异系数（含人口规模）_财力性转移支付2010年预算参考数 2" xfId="988"/>
    <cellStyle name="40% - 强调文字颜色 3 2 4" xfId="989"/>
    <cellStyle name="40% - 强调文字颜色 3 4" xfId="990"/>
    <cellStyle name="40% - 强调文字颜色 3 4 2" xfId="991"/>
    <cellStyle name="40% - 强调文字颜色 3 5" xfId="992"/>
    <cellStyle name="40% - 强调文字颜色 3 5 2" xfId="993"/>
    <cellStyle name="差_一般预算支出口径剔除表_财力性转移支付2010年预算参考数 5 2" xfId="994"/>
    <cellStyle name="差_市辖区测算-新科目（20080626） 5" xfId="995"/>
    <cellStyle name="差_测算结果汇总_财力性转移支付2010年预算参考数_表一" xfId="996"/>
    <cellStyle name="40% - 强调文字颜色 4 2 2" xfId="997"/>
    <cellStyle name="差_县区合并测算20080423(按照各省比重）_不含人员经费系数_财力性转移支付2010年预算参考数" xfId="998"/>
    <cellStyle name="差_河南 缺口县区测算(地方填报白) 2" xfId="999"/>
    <cellStyle name="40% - 强调文字颜色 4 2 3" xfId="1000"/>
    <cellStyle name="差_河南 缺口县区测算(地方填报白) 3" xfId="1001"/>
    <cellStyle name="差_2008年支出调整_财力性转移支付2010年预算参考数 2 2 2" xfId="1002"/>
    <cellStyle name="差_2007年收支情况及2008年收支预计表(汇总表)_财力性转移支付2010年预算参考数 2 3 2" xfId="1003"/>
    <cellStyle name="40% - 强调文字颜色 4 2 4" xfId="1004"/>
    <cellStyle name="好_教育(按照总人口测算）—20080416_民生政策最低支出需求 8 2" xfId="1005"/>
    <cellStyle name="差_一般预算支出口径剔除表_财力性转移支付2010年预算参考数 6" xfId="1006"/>
    <cellStyle name="差_0605石屏县_财力性转移支付2010年预算参考数_财政收支2015年预计及2016年代编预算表(债管)" xfId="1007"/>
    <cellStyle name="40% - 强调文字颜色 4 3" xfId="1008"/>
    <cellStyle name="差_县区合并测算20080421_民生政策最低支出需求_财力性转移支付2010年预算参考数_财政收支2015年预计及2016年代编预算表(债管)" xfId="1009"/>
    <cellStyle name="40% - 强调文字颜色 4 4 2" xfId="1010"/>
    <cellStyle name="40% - 强调文字颜色 4 5 2" xfId="1011"/>
    <cellStyle name="40% - 强调文字颜色 4 6" xfId="1012"/>
    <cellStyle name="好_县市旗测算20080508_民生政策最低支出需求 3 2 3" xfId="1013"/>
    <cellStyle name="差_行政(燃修费)_民生政策最低支出需求 2" xfId="1014"/>
    <cellStyle name="40% - 强调文字颜色 5 2" xfId="1015"/>
    <cellStyle name="差_行政(燃修费)_民生政策最低支出需求 3" xfId="1016"/>
    <cellStyle name="40% - 强调文字颜色 5 3" xfId="1017"/>
    <cellStyle name="好_缺口县区测算(按2007支出增长25%测算)_财力性转移支付2010年预算参考数 2 8" xfId="1018"/>
    <cellStyle name="差_行政（人员）_县市旗测算-新科目（含人口规模效应）_财力性转移支付2010年预算参考数 2 3 2" xfId="1019"/>
    <cellStyle name="差_05潍坊" xfId="1020"/>
    <cellStyle name="60% - 强调文字颜色 5 3" xfId="1021"/>
    <cellStyle name="好_县市旗测算20080508 8" xfId="1022"/>
    <cellStyle name="好_人员工资和公用经费2_财力性转移支付2010年预算参考数 2 3 3" xfId="1023"/>
    <cellStyle name="好_分县成本差异系数_财力性转移支付2010年预算参考数 2 3" xfId="1024"/>
    <cellStyle name="差_行政(燃修费)_民生政策最低支出需求 3 2" xfId="1025"/>
    <cellStyle name="差_2015年社会保险基金预算（1.27再修改-修改打印格式2）_表一" xfId="1026"/>
    <cellStyle name="40% - 强调文字颜色 5 3 2" xfId="1027"/>
    <cellStyle name="差_行政公检法测算 4 2" xfId="1028"/>
    <cellStyle name="40% - 强调文字颜色 6 2 2" xfId="1029"/>
    <cellStyle name="差_成本差异系数_财力性转移支付2010年预算参考数 2 4" xfId="1030"/>
    <cellStyle name="60% - Accent2 4 2" xfId="1031"/>
    <cellStyle name="好_县市旗测算20080508_财力性转移支付2010年预算参考数 2 3 2 2" xfId="1032"/>
    <cellStyle name="好_卫生(按照总人口测算）—20080416_县市旗测算-新科目（含人口规模效应）_Sheet1" xfId="1033"/>
    <cellStyle name="40% - 强调文字颜色 6 2 3" xfId="1034"/>
    <cellStyle name="好_县市旗测算20080508_财力性转移支付2010年预算参考数 2 3 2 3" xfId="1035"/>
    <cellStyle name="40% - 强调文字颜色 6 2 4" xfId="1036"/>
    <cellStyle name="常规 31 5 3" xfId="1037"/>
    <cellStyle name="常规 26 5 3" xfId="1038"/>
    <cellStyle name="差_行政公检法测算 5" xfId="1039"/>
    <cellStyle name="40% - 强调文字颜色 6 3" xfId="1040"/>
    <cellStyle name="40% - 强调文字颜色 6 5 2" xfId="1041"/>
    <cellStyle name="好_县市旗测算-新科目（20080626）_民生政策最低支出需求 3 4" xfId="1042"/>
    <cellStyle name="好_缺口县区测算 2 3 2" xfId="1043"/>
    <cellStyle name="40% - 强调文字颜色 6 6" xfId="1044"/>
    <cellStyle name="60% - 强调文字颜色 4 2 4" xfId="1045"/>
    <cellStyle name="好_市辖区测算20080510_县市旗测算-新科目（含人口规模效应）_财力性转移支付2010年预算参考数 2 5" xfId="1046"/>
    <cellStyle name="60% - Accent1 3" xfId="1047"/>
    <cellStyle name="好_云南省2008年转移支付测算——州市本级考核部分及政策性测算 6 2" xfId="1048"/>
    <cellStyle name="好_市辖区测算20080510_县市旗测算-新科目（含人口规模效应）_财力性转移支付2010年预算参考数 2 6" xfId="1049"/>
    <cellStyle name="60% - Accent1 4" xfId="1050"/>
    <cellStyle name="好_汇总_财力性转移支付2010年预算参考数 2 2 2" xfId="1051"/>
    <cellStyle name="差_其他部门(按照总人口测算）—20080416 2 3 2" xfId="1052"/>
    <cellStyle name="差_2006年22湖南_财力性转移支付2010年预算参考数 6" xfId="1053"/>
    <cellStyle name="差_14安徽_财力性转移支付2010年预算参考数 2 2" xfId="1054"/>
    <cellStyle name="Accent1 - 40% 5 2" xfId="1055"/>
    <cellStyle name="好_市辖区测算20080510_县市旗测算-新科目（含人口规模效应）_财力性转移支付2010年预算参考数 2 7" xfId="1056"/>
    <cellStyle name="60% - Accent1 5" xfId="1057"/>
    <cellStyle name="60% - 强调文字颜色 5 4" xfId="1058"/>
    <cellStyle name="常规 53 2 4" xfId="1059"/>
    <cellStyle name="常规 48 2 4" xfId="1060"/>
    <cellStyle name="差_分县成本差异系数_民生政策最低支出需求_财力性转移支付2010年预算参考数 4" xfId="1061"/>
    <cellStyle name="60% - Accent1 5 2" xfId="1062"/>
    <cellStyle name="好_市辖区测算-新科目（20080626）_县市旗测算-新科目（含人口规模效应）_财力性转移支付2010年预算参考数 3 2 3" xfId="1063"/>
    <cellStyle name="好_行政(燃修费)_民生政策最低支出需求_财力性转移支付2010年预算参考数_财政收支2015年预计及2016年代编预算表(债管)" xfId="1064"/>
    <cellStyle name="好_不含人员经费系数_财力性转移支付2010年预算参考数 7" xfId="1065"/>
    <cellStyle name="好_34青海 2 2" xfId="1066"/>
    <cellStyle name="差_07临沂 4 2" xfId="1067"/>
    <cellStyle name="Accent1 18" xfId="1068"/>
    <cellStyle name="60% - Accent2" xfId="1069"/>
    <cellStyle name="60% - Accent2 2 2" xfId="1070"/>
    <cellStyle name="好_汇总_财力性转移支付2010年预算参考数" xfId="1071"/>
    <cellStyle name="常规 20 3 3 2" xfId="1072"/>
    <cellStyle name="常规 15 3 3 2" xfId="1073"/>
    <cellStyle name="差_14安徽 2 4" xfId="1074"/>
    <cellStyle name="60% - Accent4 4" xfId="1075"/>
    <cellStyle name="好_教育(按照总人口测算）—20080416_县市旗测算-新科目（含人口规模效应）_财力性转移支付2010年预算参考数 3 2 3" xfId="1076"/>
    <cellStyle name="60% - Accent2 2 2 2" xfId="1077"/>
    <cellStyle name="60% - Accent2 2 3" xfId="1078"/>
    <cellStyle name="好_县市旗测算-新科目（20080627）_县市旗测算-新科目（含人口规模效应） 2 6" xfId="1079"/>
    <cellStyle name="60% - Accent2 2 3 2" xfId="1080"/>
    <cellStyle name="60% - 强调文字颜色 5 2 3" xfId="1081"/>
    <cellStyle name="60% - Accent5 4" xfId="1082"/>
    <cellStyle name="好_市辖区测算20080510_县市旗测算-新科目（含人口规模效应）_财力性转移支付2010年预算参考数 3 5" xfId="1083"/>
    <cellStyle name="60% - Accent2 3" xfId="1084"/>
    <cellStyle name="60% - Accent2 3 2" xfId="1085"/>
    <cellStyle name="好_财政供养人员_财力性转移支付2010年预算参考数" xfId="1086"/>
    <cellStyle name="好_34青海 2 2 5" xfId="1087"/>
    <cellStyle name="好_30云南_1_财力性转移支付2010年预算参考数 2 2 2" xfId="1088"/>
    <cellStyle name="差_Sheet1 2 2 2" xfId="1089"/>
    <cellStyle name="差_2013年红本" xfId="1090"/>
    <cellStyle name="60% - Accent2 5" xfId="1091"/>
    <cellStyle name="好_其他部门(按照总人口测算）—20080416_财力性转移支付2010年预算参考数_表一" xfId="1092"/>
    <cellStyle name="好_财政供养人员_财力性转移支付2010年预算参考数 2" xfId="1093"/>
    <cellStyle name="差_人员工资和公用经费2_财力性转移支付2010年预算参考数 2 3" xfId="1094"/>
    <cellStyle name="差_人员工资和公用经费_表一" xfId="1095"/>
    <cellStyle name="差_2013年红本 2" xfId="1096"/>
    <cellStyle name="差_2006年28四川 4" xfId="1097"/>
    <cellStyle name="60% - Accent2 5 2" xfId="1098"/>
    <cellStyle name="差_30云南_1 3 2" xfId="1099"/>
    <cellStyle name="60% - Accent3" xfId="1100"/>
    <cellStyle name="差_财政供养人员 3" xfId="1101"/>
    <cellStyle name="60% - Accent3 2 2" xfId="1102"/>
    <cellStyle name="差_财政供养人员 3 2" xfId="1103"/>
    <cellStyle name="差_2006年33甘肃 2 3" xfId="1104"/>
    <cellStyle name="Accent3 3 3" xfId="1105"/>
    <cellStyle name="60% - Accent3 2 2 2" xfId="1106"/>
    <cellStyle name="差_财政供养人员 4 2" xfId="1107"/>
    <cellStyle name="百分比 8" xfId="1108"/>
    <cellStyle name="60% - Accent3 2 3 2" xfId="1109"/>
    <cellStyle name="60% - Accent3 3" xfId="1110"/>
    <cellStyle name="好_县区合并测算20080423(按照各省比重）_民生政策最低支出需求 2 8" xfId="1111"/>
    <cellStyle name="差_分县成本差异系数_不含人员经费系数_财力性转移支付2010年预算参考数 2 3" xfId="1112"/>
    <cellStyle name="60% - Accent3 3 2" xfId="1113"/>
    <cellStyle name="60% - Accent3 4 2" xfId="1114"/>
    <cellStyle name="好_卫生(按照总人口测算）—20080416_县市旗测算-新科目（含人口规模效应）_财力性转移支付2010年预算参考数_财政收支2015年预计及2016年代编预算表(债管)" xfId="1115"/>
    <cellStyle name="好_汇总_财力性转移支付2010年预算参考数 8" xfId="1116"/>
    <cellStyle name="好_34青海 2 3 5" xfId="1117"/>
    <cellStyle name="好_30云南_1_财力性转移支付2010年预算参考数 2 3 2" xfId="1118"/>
    <cellStyle name="差_Sheet1 2 3 2" xfId="1119"/>
    <cellStyle name="60% - Accent3 5" xfId="1120"/>
    <cellStyle name="差_县区合并测算20080421_县市旗测算-新科目（含人口规模效应） 2 4" xfId="1121"/>
    <cellStyle name="60% - Accent3 5 2" xfId="1122"/>
    <cellStyle name="好_30云南_1_财力性转移支付2010年预算参考数 2 3 3" xfId="1123"/>
    <cellStyle name="60% - Accent3 6" xfId="1124"/>
    <cellStyle name="差_14安徽 2" xfId="1125"/>
    <cellStyle name="60% - Accent4" xfId="1126"/>
    <cellStyle name="好_检验表（调整后）" xfId="1127"/>
    <cellStyle name="差_14安徽 2 2 2" xfId="1128"/>
    <cellStyle name="60% - Accent4 2 2" xfId="1129"/>
    <cellStyle name="差_14安徽 2 3" xfId="1130"/>
    <cellStyle name="60% - Accent4 3" xfId="1131"/>
    <cellStyle name="差_2006年30云南_表一" xfId="1132"/>
    <cellStyle name="差_14安徽 2 3 2" xfId="1133"/>
    <cellStyle name="60% - Accent4 3 2" xfId="1134"/>
    <cellStyle name="差_公共财政专项转移支付测算表0918 2" xfId="1135"/>
    <cellStyle name="60% - Accent4 5" xfId="1136"/>
    <cellStyle name="差_公共财政专项转移支付测算表0918 3" xfId="1137"/>
    <cellStyle name="差_2008年全省汇总收支计算表_财力性转移支付2010年预算参考数_财政收支2015年预计及2016年代编预算表(债管)" xfId="1138"/>
    <cellStyle name="60% - Accent4 6" xfId="1139"/>
    <cellStyle name="好_市辖区测算-新科目（20080626）_民生政策最低支出需求_财力性转移支付2010年预算参考数_财政收支2015年预计及2016年代编预算表(债管)" xfId="1140"/>
    <cellStyle name="差_14安徽 3" xfId="1141"/>
    <cellStyle name="60% - Accent5" xfId="1142"/>
    <cellStyle name="好_县区合并测算20080423(按照各省比重） 6 2" xfId="1143"/>
    <cellStyle name="好_市辖区测算-新科目（20080626）_县市旗测算-新科目（含人口规模效应）_财力性转移支付2010年预算参考数 2 3 2" xfId="1144"/>
    <cellStyle name="好_测算结果_财力性转移支付2010年预算参考数 3 3" xfId="1145"/>
    <cellStyle name="好_1_财力性转移支付2010年预算参考数 2 4" xfId="1146"/>
    <cellStyle name="差_市辖区测算-新科目（20080626）_县市旗测算-新科目（含人口规模效应）_财力性转移支付2010年预算参考数 2" xfId="1147"/>
    <cellStyle name="差_2015年社会保险基金预算（1.27再修改-修改打印格式2）_财政收支2015年预计及2016年代编预算表" xfId="1148"/>
    <cellStyle name="60% - Accent5 2 2" xfId="1149"/>
    <cellStyle name="差_市辖区测算-新科目（20080626）_县市旗测算-新科目（含人口规模效应）_财力性转移支付2010年预算参考数 2 2" xfId="1150"/>
    <cellStyle name="60% - Accent5 2 2 2" xfId="1151"/>
    <cellStyle name="好_其他部门(按照总人口测算）—20080416_民生政策最低支出需求_财力性转移支付2010年预算参考数 9" xfId="1152"/>
    <cellStyle name="差_县市旗测算-新科目（20080626）_财力性转移支付2010年预算参考数 6" xfId="1153"/>
    <cellStyle name="差_市辖区测算-新科目（20080626）_县市旗测算-新科目（含人口规模效应）_财力性转移支付2010年预算参考数 3 2" xfId="1154"/>
    <cellStyle name="差_测算结果汇总_财力性转移支付2010年预算参考数 2 4" xfId="1155"/>
    <cellStyle name="Heading 2 2 2" xfId="1156"/>
    <cellStyle name="60% - Accent5 2 3 2" xfId="1157"/>
    <cellStyle name="60% - 强调文字颜色 5 2 2" xfId="1158"/>
    <cellStyle name="60% - Accent5 3" xfId="1159"/>
    <cellStyle name="60% - Accent5 4 2" xfId="1160"/>
    <cellStyle name="好_县区合并测算20080423(按照各省比重） 9" xfId="1161"/>
    <cellStyle name="好_市辖区测算-新科目（20080626）_县市旗测算-新科目（含人口规模效应）_财力性转移支付2010年预算参考数 2 6" xfId="1162"/>
    <cellStyle name="差_20河南_财力性转移支付2010年预算参考数_表一" xfId="1163"/>
    <cellStyle name="60% - Accent5 5" xfId="1164"/>
    <cellStyle name="60% - Accent5 5 2" xfId="1165"/>
    <cellStyle name="强调文字颜色 4 2 6" xfId="1166"/>
    <cellStyle name="千位分隔 3 3 2 3" xfId="1167"/>
    <cellStyle name="差_2006年28四川 2 2 2" xfId="1168"/>
    <cellStyle name="60% - Accent5 6" xfId="1169"/>
    <cellStyle name="差_14安徽 4" xfId="1170"/>
    <cellStyle name="60% - Accent6" xfId="1171"/>
    <cellStyle name="常规 23 2 2 3" xfId="1172"/>
    <cellStyle name="常规 2 60 2 2" xfId="1173"/>
    <cellStyle name="常规 2 55 2 2" xfId="1174"/>
    <cellStyle name="常规 18 2 2 3" xfId="1175"/>
    <cellStyle name="差_行政(燃修费)_财政收支2015年预计及2016年代编预算表(债管)" xfId="1176"/>
    <cellStyle name="Norma,_laroux_4_营业在建 (2)_E21" xfId="1177"/>
    <cellStyle name="60% - Accent6 2 2" xfId="1178"/>
    <cellStyle name="好_人员工资和公用经费3_财力性转移支付2010年预算参考数 2 2 5" xfId="1179"/>
    <cellStyle name="差_05潍坊 2" xfId="1180"/>
    <cellStyle name="60% - 强调文字颜色 5 3 2" xfId="1181"/>
    <cellStyle name="60% - Accent6 3" xfId="1182"/>
    <cellStyle name="60% - Accent6 3 2" xfId="1183"/>
    <cellStyle name="强调文字颜色 4 3 4" xfId="1184"/>
    <cellStyle name="Explanatory Text" xfId="1185"/>
    <cellStyle name="60% - Accent6 4" xfId="1186"/>
    <cellStyle name="差_卫生(按照总人口测算）—20080416_民生政策最低支出需求 6" xfId="1187"/>
    <cellStyle name="Explanatory Text 2" xfId="1188"/>
    <cellStyle name="60% - Accent6 4 2" xfId="1189"/>
    <cellStyle name="差_汇总表 2" xfId="1190"/>
    <cellStyle name="60% - Accent6 5" xfId="1191"/>
    <cellStyle name="差_汇总表 3" xfId="1192"/>
    <cellStyle name="差_2006年28四川 2 3 2" xfId="1193"/>
    <cellStyle name="60% - Accent6 6" xfId="1194"/>
    <cellStyle name="60% - 强调文字颜色 1 2 3" xfId="1195"/>
    <cellStyle name="60% - 强调文字颜色 1 2 4" xfId="1196"/>
    <cellStyle name="好_卫生(按照总人口测算）—20080416_不含人员经费系数 2 8" xfId="1197"/>
    <cellStyle name="差_2006年27重庆_财力性转移支付2010年预算参考数 5 2" xfId="1198"/>
    <cellStyle name="60% - 强调文字颜色 2 2 3" xfId="1199"/>
    <cellStyle name="60% - 强调文字颜色 3 5 2" xfId="1200"/>
    <cellStyle name="好_2006年水利统计指标统计表 5 2" xfId="1201"/>
    <cellStyle name="60% - 强调文字颜色 3 6" xfId="1202"/>
    <cellStyle name="好_县市旗测算-新科目（20080626）_民生政策最低支出需求 6 2" xfId="1203"/>
    <cellStyle name="好_卫生部门_财力性转移支付2010年预算参考数 2 3 2 3" xfId="1204"/>
    <cellStyle name="差_缺口县区测算 3" xfId="1205"/>
    <cellStyle name="差_行政（人员）_财力性转移支付2010年预算参考数 5" xfId="1206"/>
    <cellStyle name="差_2008年全省汇总收支计算表 3 2" xfId="1207"/>
    <cellStyle name="60% - 强调文字颜色 4 5 2" xfId="1208"/>
    <cellStyle name="好_教育(按照总人口测算）—20080416_县市旗测算-新科目（含人口规模效应）_财力性转移支付2010年预算参考数 2 7" xfId="1209"/>
    <cellStyle name="好_行政（人员）_不含人员经费系数_财政收支2015年预计及2016年代编预算表(债管)" xfId="1210"/>
    <cellStyle name="常规 51 2 2 3 2" xfId="1211"/>
    <cellStyle name="差_2008年全省汇总收支计算表 4" xfId="1212"/>
    <cellStyle name="60% - 强调文字颜色 4 6" xfId="1213"/>
    <cellStyle name="60% - 强调文字颜色 5 2" xfId="1214"/>
    <cellStyle name="60% - 强调文字颜色 5 5" xfId="1215"/>
    <cellStyle name="好_核定人数下发表_财力性转移支付2010年预算参考数 2 3 2 2" xfId="1216"/>
    <cellStyle name="差_2008年支出调整 6" xfId="1217"/>
    <cellStyle name="60% - 强调文字颜色 6 2" xfId="1218"/>
    <cellStyle name="60% - 强调文字颜色 6 2 2" xfId="1219"/>
    <cellStyle name="差_卫生部门_财力性转移支付2010年预算参考数_Sheet1" xfId="1220"/>
    <cellStyle name="差_行政（人员）_民生政策最低支出需求" xfId="1221"/>
    <cellStyle name="60% - 强调文字颜色 6 2 3" xfId="1222"/>
    <cellStyle name="百分比 3 2 2" xfId="1223"/>
    <cellStyle name="60% - 强调文字颜色 6 4" xfId="1224"/>
    <cellStyle name="好_行政（人员）_民生政策最低支出需求 2 3 2 3" xfId="1225"/>
    <cellStyle name="差_34青海_1 4" xfId="1226"/>
    <cellStyle name="百分比 3 2 2 2" xfId="1227"/>
    <cellStyle name="60% - 强调文字颜色 6 4 2" xfId="1228"/>
    <cellStyle name="百分比 3 2 3" xfId="1229"/>
    <cellStyle name="60% - 强调文字颜色 6 5" xfId="1230"/>
    <cellStyle name="差_分析缺口率_财力性转移支付2010年预算参考数 2" xfId="1231"/>
    <cellStyle name="差_1110洱源县_Sheet1" xfId="1232"/>
    <cellStyle name="百分比 3 2 4" xfId="1233"/>
    <cellStyle name="60% - 强调文字颜色 6 6" xfId="1234"/>
    <cellStyle name="差_财政供养人员_财力性转移支付2010年预算参考数 3" xfId="1235"/>
    <cellStyle name="Accent1 - 40%" xfId="1236"/>
    <cellStyle name="差_财政供养人员_财力性转移支付2010年预算参考数 3 2" xfId="1237"/>
    <cellStyle name="差_22湖南_财力性转移支付2010年预算参考数_Sheet1" xfId="1238"/>
    <cellStyle name="Accent1 - 40% 2" xfId="1239"/>
    <cellStyle name="好_2007年一般预算支出剔除 4" xfId="1240"/>
    <cellStyle name="差_11大理_财力性转移支付2010年预算参考数 2 3" xfId="1241"/>
    <cellStyle name="Accent1 - 40% 2 2" xfId="1242"/>
    <cellStyle name="好_县市旗测算20080508_财力性转移支付2010年预算参考数 6" xfId="1243"/>
    <cellStyle name="好_2007年一般预算支出剔除 4 2" xfId="1244"/>
    <cellStyle name="好_05潍坊 3" xfId="1245"/>
    <cellStyle name="差_2013年红本 2 4" xfId="1246"/>
    <cellStyle name="差_11大理_财力性转移支付2010年预算参考数 2 3 2" xfId="1247"/>
    <cellStyle name="Accent1 - 40% 2 2 2" xfId="1248"/>
    <cellStyle name="好_2007年一般预算支出剔除 5 2" xfId="1249"/>
    <cellStyle name="差_2007一般预算支出口径剔除表_财力性转移支付2010年预算参考数 3" xfId="1250"/>
    <cellStyle name="Accent3 12" xfId="1251"/>
    <cellStyle name="Accent1 - 40% 2 3 2" xfId="1252"/>
    <cellStyle name="Accent1 - 40% 3" xfId="1253"/>
    <cellStyle name="好_平邑 2 8" xfId="1254"/>
    <cellStyle name="Accent1 - 40% 3 2" xfId="1255"/>
    <cellStyle name="Accent1 - 40% 4" xfId="1256"/>
    <cellStyle name="Accent1 - 40% 4 2" xfId="1257"/>
    <cellStyle name="差_其他部门(按照总人口测算）—20080416 2 4" xfId="1258"/>
    <cellStyle name="差_14安徽_财力性转移支付2010年预算参考数 3" xfId="1259"/>
    <cellStyle name="Accent1 - 40% 6" xfId="1260"/>
    <cellStyle name="Accent1 - 60%" xfId="1261"/>
    <cellStyle name="好_自行调整差异系数顺序 2 3 3" xfId="1262"/>
    <cellStyle name="Accent1 - 60% 2" xfId="1263"/>
    <cellStyle name="常规 2 2 19 2 3 2" xfId="1264"/>
    <cellStyle name="差_2006年33甘肃 3" xfId="1265"/>
    <cellStyle name="Accent3 4" xfId="1266"/>
    <cellStyle name="Accent1 - 60% 2 2 2" xfId="1267"/>
    <cellStyle name="Accent4 4" xfId="1268"/>
    <cellStyle name="Accent1 - 60% 2 3 2" xfId="1269"/>
    <cellStyle name="Accent1 - 60% 2 4" xfId="1270"/>
    <cellStyle name="好_自行调整差异系数顺序 2 3 4" xfId="1271"/>
    <cellStyle name="差_2008计算资料（8月5）" xfId="1272"/>
    <cellStyle name="Linked Cell 2 3 2" xfId="1273"/>
    <cellStyle name="Accent1 - 60% 3" xfId="1274"/>
    <cellStyle name="差_县市旗测算-新科目（20080627） 3" xfId="1275"/>
    <cellStyle name="差_2008计算资料（8月5） 2" xfId="1276"/>
    <cellStyle name="Accent3 - 60% 3" xfId="1277"/>
    <cellStyle name="Accent1 - 60% 3 2" xfId="1278"/>
    <cellStyle name="好_自行调整差异系数顺序 2 3 5" xfId="1279"/>
    <cellStyle name="好_县区合并测算20080423(按照各省比重）_民生政策最低支出需求_财力性转移支付2010年预算参考数 2 3 2" xfId="1280"/>
    <cellStyle name="差_2006年全省财力计算表（中央、决算）_财政收支2015年预计及2016年代编预算表(债管)" xfId="1281"/>
    <cellStyle name="差_【支出项目录入表】广东省财政厅（收回）" xfId="1282"/>
    <cellStyle name="Accent1 - 60% 4" xfId="1283"/>
    <cellStyle name="好_县区合并测算20080423(按照各省比重）_民生政策最低支出需求_财力性转移支付2010年预算参考数 2 3 2 2" xfId="1284"/>
    <cellStyle name="好_测算结果汇总_财力性转移支付2010年预算参考数 2 4" xfId="1285"/>
    <cellStyle name="差_2006年34青海 4" xfId="1286"/>
    <cellStyle name="Accent1 - 60% 4 2" xfId="1287"/>
    <cellStyle name="好_县区合并测算20080423(按照各省比重）_民生政策最低支出需求_财力性转移支付2010年预算参考数 2 3 3" xfId="1288"/>
    <cellStyle name="Accent1 - 60% 5" xfId="1289"/>
    <cellStyle name="好_2008年支出调整_财力性转移支付2010年预算参考数 8" xfId="1290"/>
    <cellStyle name="差_行政(燃修费)_民生政策最低支出需求_财力性转移支付2010年预算参考数 2 4" xfId="1291"/>
    <cellStyle name="Accent1 - 60% 5 2" xfId="1292"/>
    <cellStyle name="好_县区合并测算20080423(按照各省比重）_民生政策最低支出需求_财力性转移支付2010年预算参考数 2 3 4" xfId="1293"/>
    <cellStyle name="Accent1 - 60% 6" xfId="1294"/>
    <cellStyle name="常规 8 2 2" xfId="1295"/>
    <cellStyle name="Accent1 10" xfId="1296"/>
    <cellStyle name="常规 8 2 3" xfId="1297"/>
    <cellStyle name="Accent1 11" xfId="1298"/>
    <cellStyle name="常规 8 2 4" xfId="1299"/>
    <cellStyle name="差_2007年一般预算支出剔除_财力性转移支付2010年预算参考数 2 2" xfId="1300"/>
    <cellStyle name="Accent1 12" xfId="1301"/>
    <cellStyle name="好_市辖区测算-新科目（20080626）_财力性转移支付2010年预算参考数 2 2 2" xfId="1302"/>
    <cellStyle name="好_教育(按照总人口测算）—20080416 8" xfId="1303"/>
    <cellStyle name="常规 8 2 5" xfId="1304"/>
    <cellStyle name="差_2007年一般预算支出剔除_财力性转移支付2010年预算参考数 2 3" xfId="1305"/>
    <cellStyle name="Accent5 - 40% 2" xfId="1306"/>
    <cellStyle name="Accent1 13" xfId="1307"/>
    <cellStyle name="好_市辖区测算-新科目（20080626）_财力性转移支付2010年预算参考数 2 2 3" xfId="1308"/>
    <cellStyle name="好_教育(按照总人口测算）—20080416 9" xfId="1309"/>
    <cellStyle name="常规 8 2 6" xfId="1310"/>
    <cellStyle name="常规 132 2 2 2" xfId="1311"/>
    <cellStyle name="常规 127 2 2 2" xfId="1312"/>
    <cellStyle name="差_2007年一般预算支出剔除_财力性转移支付2010年预算参考数 2 4" xfId="1313"/>
    <cellStyle name="Accent5 - 40% 3" xfId="1314"/>
    <cellStyle name="Accent1 14" xfId="1315"/>
    <cellStyle name="好_市辖区测算-新科目（20080626）_财力性转移支付2010年预算参考数 2 2 4" xfId="1316"/>
    <cellStyle name="常规_2007年地方预算表格（修订2版） 2" xfId="1317"/>
    <cellStyle name="常规 8 2 7" xfId="1318"/>
    <cellStyle name="差_2014公共预算支出情况表（0827）" xfId="1319"/>
    <cellStyle name="Accent5 - 40% 4" xfId="1320"/>
    <cellStyle name="Accent1 15" xfId="1321"/>
    <cellStyle name="好_市辖区测算-新科目（20080626）_财力性转移支付2010年预算参考数 2 2 5" xfId="1322"/>
    <cellStyle name="差_第五部分(才淼、饶永宏） 2 3 2" xfId="1323"/>
    <cellStyle name="差_2_财力性转移支付2010年预算参考数_表一" xfId="1324"/>
    <cellStyle name="Accent5 - 40% 5" xfId="1325"/>
    <cellStyle name="Accent1 16" xfId="1326"/>
    <cellStyle name="Accent1 2" xfId="1327"/>
    <cellStyle name="常规 2 122" xfId="1328"/>
    <cellStyle name="常规 2 117" xfId="1329"/>
    <cellStyle name="差_教育(按照总人口测算）—20080416 3" xfId="1330"/>
    <cellStyle name="Accent1 2 2" xfId="1331"/>
    <cellStyle name="常规 2 122 2" xfId="1332"/>
    <cellStyle name="常规 2 117 2" xfId="1333"/>
    <cellStyle name="差_教育(按照总人口测算）—20080416 3 2" xfId="1334"/>
    <cellStyle name="Accent1 2 2 2" xfId="1335"/>
    <cellStyle name="常规 2 123" xfId="1336"/>
    <cellStyle name="常规 2 118" xfId="1337"/>
    <cellStyle name="差_教育(按照总人口测算）—20080416 4" xfId="1338"/>
    <cellStyle name="Accent1 2 3" xfId="1339"/>
    <cellStyle name="常规 2 123 2" xfId="1340"/>
    <cellStyle name="常规 2 118 2" xfId="1341"/>
    <cellStyle name="差_教育(按照总人口测算）—20080416 4 2" xfId="1342"/>
    <cellStyle name="差_分县成本差异系数_不含人员经费系数_Sheet1" xfId="1343"/>
    <cellStyle name="Accent1 2 3 2" xfId="1344"/>
    <cellStyle name="好_文体广播事业(按照总人口测算）—20080416_县市旗测算-新科目（含人口规模效应）_财力性转移支付2010年预算参考数_表一" xfId="1345"/>
    <cellStyle name="好_文体广播事业(按照总人口测算）—20080416_民生政策最低支出需求_财力性转移支付2010年预算参考数 3 2" xfId="1346"/>
    <cellStyle name="常规 2 124" xfId="1347"/>
    <cellStyle name="常规 2 119" xfId="1348"/>
    <cellStyle name="差_教育(按照总人口测算）—20080416 5" xfId="1349"/>
    <cellStyle name="Accent1 2 4" xfId="1350"/>
    <cellStyle name="好_转移支付 2 2" xfId="1351"/>
    <cellStyle name="好_文体广播事业(按照总人口测算）—20080416_民生政策最低支出需求_财力性转移支付2010年预算参考数 3 3" xfId="1352"/>
    <cellStyle name="常规 2 130" xfId="1353"/>
    <cellStyle name="常规 2 125" xfId="1354"/>
    <cellStyle name="差_教育(按照总人口测算）—20080416 6" xfId="1355"/>
    <cellStyle name="差_2006年34青海_财力性转移支付2010年预算参考数_Sheet1" xfId="1356"/>
    <cellStyle name="Accent1 2 5" xfId="1357"/>
    <cellStyle name="差_2006年27重庆 3 2" xfId="1358"/>
    <cellStyle name="Accent1 3" xfId="1359"/>
    <cellStyle name="Accent1 3 2" xfId="1360"/>
    <cellStyle name="好_汇总_财力性转移支付2010年预算参考数 3 2 2" xfId="1361"/>
    <cellStyle name="差_县市旗测算-新科目（20080626）_Sheet1" xfId="1362"/>
    <cellStyle name="差_2014调整事项_含权责发生制 2 2" xfId="1363"/>
    <cellStyle name="Accent1 3 3" xfId="1364"/>
    <cellStyle name="差_33甘肃_Sheet1" xfId="1365"/>
    <cellStyle name="Accent1 4" xfId="1366"/>
    <cellStyle name="Accent1 4 2" xfId="1367"/>
    <cellStyle name="差_2008年支出调整_Sheet1" xfId="1368"/>
    <cellStyle name="Accent1 5" xfId="1369"/>
    <cellStyle name="Accent1 5 2" xfId="1370"/>
    <cellStyle name="Accent1 6" xfId="1371"/>
    <cellStyle name="好_行政公检法测算_不含人员经费系数_财力性转移支付2010年预算参考数 2 7" xfId="1372"/>
    <cellStyle name="Accent1 6 2" xfId="1373"/>
    <cellStyle name="好_Book2_财力性转移支付2010年预算参考数 2 3 4" xfId="1374"/>
    <cellStyle name="差_行政(燃修费)_财力性转移支付2010年预算参考数_表一" xfId="1375"/>
    <cellStyle name="Accent1 7" xfId="1376"/>
    <cellStyle name="Accent1 7 2" xfId="1377"/>
    <cellStyle name="差_河南 缺口县区测算(地方填报白) 3 2" xfId="1378"/>
    <cellStyle name="Accent1 8" xfId="1379"/>
    <cellStyle name="Accent1 8 2" xfId="1380"/>
    <cellStyle name="Accent1 9" xfId="1381"/>
    <cellStyle name="Accent1 9 2" xfId="1382"/>
    <cellStyle name="好_核定人数对比 3 3" xfId="1383"/>
    <cellStyle name="差_2008年支出核定 3 2" xfId="1384"/>
    <cellStyle name="差_07临沂_Sheet1" xfId="1385"/>
    <cellStyle name="差_0605石屏县_财力性转移支付2010年预算参考数 2 2 2" xfId="1386"/>
    <cellStyle name="Accent1_2006年33甘肃" xfId="1387"/>
    <cellStyle name="差_缺口县区测算(按核定人数)_财力性转移支付2010年预算参考数_Sheet1" xfId="1388"/>
    <cellStyle name="Accent2" xfId="1389"/>
    <cellStyle name="Accent2 - 20%" xfId="1390"/>
    <cellStyle name="Accent2 - 20% 2" xfId="1391"/>
    <cellStyle name="差_卫生部门_财力性转移支付2010年预算参考数 5" xfId="1392"/>
    <cellStyle name="Accent2 - 20% 2 2" xfId="1393"/>
    <cellStyle name="差_卫生部门_财力性转移支付2010年预算参考数 5 2" xfId="1394"/>
    <cellStyle name="Accent2 - 20% 2 2 2" xfId="1395"/>
    <cellStyle name="差_卫生部门_财力性转移支付2010年预算参考数 6" xfId="1396"/>
    <cellStyle name="差_30云南_Sheet1" xfId="1397"/>
    <cellStyle name="Accent2 - 20% 2 3" xfId="1398"/>
    <cellStyle name="Accent2 - 20% 2 3 2" xfId="1399"/>
    <cellStyle name="差_05潍坊_Sheet1" xfId="1400"/>
    <cellStyle name="Accent2 - 20% 2 4" xfId="1401"/>
    <cellStyle name="差_Book2_财力性转移支付2010年预算参考数_财政收支2015年预计及2016年代编预算表(债管)" xfId="1402"/>
    <cellStyle name="Accent2 - 20% 3" xfId="1403"/>
    <cellStyle name="差_县市旗测算-新科目（20080626）_民生政策最低支出需求_财力性转移支付2010年预算参考数 2 2" xfId="1404"/>
    <cellStyle name="差_2006年22湖南 3" xfId="1405"/>
    <cellStyle name="Accent2 - 20% 3 2" xfId="1406"/>
    <cellStyle name="差_河南 缺口县区测算(地方填报) 2 3 2" xfId="1407"/>
    <cellStyle name="Accent2 - 20% 4" xfId="1408"/>
    <cellStyle name="好_行政(燃修费)_县市旗测算-新科目（含人口规模效应） 2 2 5" xfId="1409"/>
    <cellStyle name="Accent2 - 20% 4 2" xfId="1410"/>
    <cellStyle name="千位分隔 5 4 2" xfId="1411"/>
    <cellStyle name="Accent2 - 20% 5" xfId="1412"/>
    <cellStyle name="好_行政(燃修费)_县市旗测算-新科目（含人口规模效应） 2 3 5" xfId="1413"/>
    <cellStyle name="Accent2 - 20% 5 2" xfId="1414"/>
    <cellStyle name="Accent2 - 20% 6" xfId="1415"/>
    <cellStyle name="Accent2 - 40% 2" xfId="1416"/>
    <cellStyle name="Accent2 - 40% 2 2" xfId="1417"/>
    <cellStyle name="差_县区合并测算20080421_民生政策最低支出需求_财力性转移支付2010年预算参考数" xfId="1418"/>
    <cellStyle name="Accent2 - 40% 2 2 2" xfId="1419"/>
    <cellStyle name="Accent2 - 40% 2 3" xfId="1420"/>
    <cellStyle name="差_文体广播事业(按照总人口测算）—20080416_不含人员经费系数 2 3" xfId="1421"/>
    <cellStyle name="差_核定人数对比 3" xfId="1422"/>
    <cellStyle name="Accent2 - 40% 2 3 2" xfId="1423"/>
    <cellStyle name="输入 2 6" xfId="1424"/>
    <cellStyle name="好_文体广播事业(按照总人口测算）—20080416_县市旗测算-新科目（含人口规模效应） 2 2 2" xfId="1425"/>
    <cellStyle name="差_分科目情况 2 2" xfId="1426"/>
    <cellStyle name="差_Book2_财力性转移支付2010年预算参考数 2 2 2" xfId="1427"/>
    <cellStyle name="Accent5 10" xfId="1428"/>
    <cellStyle name="Accent2 - 40% 2 4" xfId="1429"/>
    <cellStyle name="差_行政公检法测算_县市旗测算-新科目（含人口规模效应） 5 2" xfId="1430"/>
    <cellStyle name="Accent2 - 40% 3" xfId="1431"/>
    <cellStyle name="差_2006年27重庆_财力性转移支付2010年预算参考数 2 4" xfId="1432"/>
    <cellStyle name="Accent2 - 40% 3 2" xfId="1433"/>
    <cellStyle name="样式 1 2 5" xfId="1434"/>
    <cellStyle name="好_行政(燃修费)_县市旗测算-新科目（含人口规模效应）_财力性转移支付2010年预算参考数 2 2 5" xfId="1435"/>
    <cellStyle name="差_行政（人员）_民生政策最低支出需求_财力性转移支付2010年预算参考数 2" xfId="1436"/>
    <cellStyle name="差_分县成本差异系数_财政收支2015年预计及2016年代编预算表(债管)" xfId="1437"/>
    <cellStyle name="Accent2 - 40% 4" xfId="1438"/>
    <cellStyle name="差_行政（人员）_民生政策最低支出需求_财力性转移支付2010年预算参考数 2 2" xfId="1439"/>
    <cellStyle name="Accent2 - 40% 4 2" xfId="1440"/>
    <cellStyle name="样式 1 2 6" xfId="1441"/>
    <cellStyle name="差_行政（人员）_民生政策最低支出需求_财力性转移支付2010年预算参考数 3" xfId="1442"/>
    <cellStyle name="Accent2 - 40% 5" xfId="1443"/>
    <cellStyle name="差_行政（人员）_民生政策最低支出需求_财力性转移支付2010年预算参考数 3 2" xfId="1444"/>
    <cellStyle name="Accent2 - 40% 5 2" xfId="1445"/>
    <cellStyle name="差_行政（人员）_民生政策最低支出需求_财力性转移支付2010年预算参考数 4" xfId="1446"/>
    <cellStyle name="Warning Text 3 2" xfId="1447"/>
    <cellStyle name="Accent2 - 40% 6" xfId="1448"/>
    <cellStyle name="好_2015年专项资金清理整合意见 4" xfId="1449"/>
    <cellStyle name="差_33甘肃 6" xfId="1450"/>
    <cellStyle name="Comma [0] 3" xfId="1451"/>
    <cellStyle name="Accent2 - 60%" xfId="1452"/>
    <cellStyle name="好_卫生(按照总人口测算）—20080416_不含人员经费系数 2 2 2 2" xfId="1453"/>
    <cellStyle name="好_同德_财力性转移支付2010年预算参考数 2 5" xfId="1454"/>
    <cellStyle name="差_核定人数下发表_财力性转移支付2010年预算参考数_财政收支2015年预计及2016年代编预算表(债管)" xfId="1455"/>
    <cellStyle name="Accent2 - 60% 2" xfId="1456"/>
    <cellStyle name="好_教育(按照总人口测算）—20080416_财力性转移支付2010年预算参考数 2 2 5" xfId="1457"/>
    <cellStyle name="Accent2 - 60% 2 2" xfId="1458"/>
    <cellStyle name="好_其他部门(按照总人口测算）—20080416 6" xfId="1459"/>
    <cellStyle name="差_财政供养人员_财力性转移支付2010年预算参考数 4" xfId="1460"/>
    <cellStyle name="Accent2 - 60% 2 2 2" xfId="1461"/>
    <cellStyle name="Accent2 - 60% 2 3" xfId="1462"/>
    <cellStyle name="好_教育(按照总人口测算）—20080416_不含人员经费系数 8" xfId="1463"/>
    <cellStyle name="差_卫生(按照总人口测算）—20080416_不含人员经费系数_财力性转移支付2010年预算参考数 4" xfId="1464"/>
    <cellStyle name="Accent2 - 60% 2 3 2" xfId="1465"/>
    <cellStyle name="差_2007年一般预算支出剔除" xfId="1466"/>
    <cellStyle name="Accent2 - 60% 2 4" xfId="1467"/>
    <cellStyle name="好_县市旗测算20080508_财力性转移支付2010年预算参考数 2 2 2" xfId="1468"/>
    <cellStyle name="好_同德_财力性转移支付2010年预算参考数 2 6" xfId="1469"/>
    <cellStyle name="差_河南 缺口县区测算(地方填报) 2" xfId="1470"/>
    <cellStyle name="差_27重庆_财力性转移支付2010年预算参考数 4 2" xfId="1471"/>
    <cellStyle name="Accent2 - 60% 3" xfId="1472"/>
    <cellStyle name="好_县市旗测算20080508_财力性转移支付2010年预算参考数 2 2 3" xfId="1473"/>
    <cellStyle name="好_同德_财力性转移支付2010年预算参考数 2 7" xfId="1474"/>
    <cellStyle name="差_河南 缺口县区测算(地方填报) 3" xfId="1475"/>
    <cellStyle name="Accent2 - 60% 4" xfId="1476"/>
    <cellStyle name="差_河南 缺口县区测算(地方填报) 3 2" xfId="1477"/>
    <cellStyle name="Accent2 - 60% 4 2" xfId="1478"/>
    <cellStyle name="好_县市旗测算20080508_财力性转移支付2010年预算参考数 2 2 4" xfId="1479"/>
    <cellStyle name="好_同德_财力性转移支付2010年预算参考数 2 8" xfId="1480"/>
    <cellStyle name="差_河南 缺口县区测算(地方填报) 4" xfId="1481"/>
    <cellStyle name="差_行政（人员）_不含人员经费系数_财力性转移支付2010年预算参考数 4 2" xfId="1482"/>
    <cellStyle name="Accent2 - 60% 5" xfId="1483"/>
    <cellStyle name="好_县市旗测算-新科目（20080626）_民生政策最低支出需求 2 2 3" xfId="1484"/>
    <cellStyle name="差_县市旗测算-新科目（20080626）_不含人员经费系数_财力性转移支付2010年预算参考数 3" xfId="1485"/>
    <cellStyle name="差_河南 缺口县区测算(地方填报) 4 2" xfId="1486"/>
    <cellStyle name="Accent2 - 60% 5 2" xfId="1487"/>
    <cellStyle name="好_县市旗测算20080508_财力性转移支付2010年预算参考数 2 2 5" xfId="1488"/>
    <cellStyle name="好_市辖区测算-新科目（20080626）_民生政策最低支出需求 2 2" xfId="1489"/>
    <cellStyle name="差_河南 缺口县区测算(地方填报白)_财力性转移支付2010年预算参考数 2 2" xfId="1490"/>
    <cellStyle name="差_河南 缺口县区测算(地方填报)_财力性转移支付2010年预算参考数 3 2" xfId="1491"/>
    <cellStyle name="差_河南 缺口县区测算(地方填报) 5" xfId="1492"/>
    <cellStyle name="差_1.16-2015年省级国有资本经营预算表（按人大财经委初审意见修改）_澄海区--财政收支2015年预计及2016年代编预算表" xfId="1493"/>
    <cellStyle name="Accent2 - 60% 6" xfId="1494"/>
    <cellStyle name="常规 8 7 2" xfId="1495"/>
    <cellStyle name="Accent2 10" xfId="1496"/>
    <cellStyle name="Accent2 11" xfId="1497"/>
    <cellStyle name="Accent2 12" xfId="1498"/>
    <cellStyle name="Accent2 13" xfId="1499"/>
    <cellStyle name="Accent2 14" xfId="1500"/>
    <cellStyle name="Accent2 15" xfId="1501"/>
    <cellStyle name="常规 23 2 6 2" xfId="1502"/>
    <cellStyle name="常规 18 2 6 2" xfId="1503"/>
    <cellStyle name="Accent2 16" xfId="1504"/>
    <cellStyle name="差_汇总表 3 2" xfId="1505"/>
    <cellStyle name="Accent2 17" xfId="1506"/>
    <cellStyle name="好_1.8-2015年省级国有资本经营预算表（按人大财经委初审意见修改）_（南澳县）财政收支2015年预计及2016年代编预算表" xfId="1507"/>
    <cellStyle name="Accent2 18" xfId="1508"/>
    <cellStyle name="Accent2 2" xfId="1509"/>
    <cellStyle name="好_市辖区测算20080510_不含人员经费系数 3 2 3" xfId="1510"/>
    <cellStyle name="差_云南省2008年转移支付测算——州市本级考核部分及政策性测算 4" xfId="1511"/>
    <cellStyle name="差_1127-2013年专项资金清理整合意见（上省委常务会议附表）" xfId="1512"/>
    <cellStyle name="Accent2 2 2" xfId="1513"/>
    <cellStyle name="差_云南省2008年转移支付测算——州市本级考核部分及政策性测算 4 2" xfId="1514"/>
    <cellStyle name="Accent2 2 2 2" xfId="1515"/>
    <cellStyle name="差_云南省2008年转移支付测算——州市本级考核部分及政策性测算 5" xfId="1516"/>
    <cellStyle name="Note 5 2" xfId="1517"/>
    <cellStyle name="Accent2 2 3" xfId="1518"/>
    <cellStyle name="差_云南省2008年转移支付测算——州市本级考核部分及政策性测算 5 2" xfId="1519"/>
    <cellStyle name="差_汇总表4_财力性转移支付2010年预算参考数" xfId="1520"/>
    <cellStyle name="差_07临沂 2 3" xfId="1521"/>
    <cellStyle name="Accent2 2 3 2" xfId="1522"/>
    <cellStyle name="差_云南省2008年转移支付测算——州市本级考核部分及政策性测算 6" xfId="1523"/>
    <cellStyle name="差_30云南_1 2" xfId="1524"/>
    <cellStyle name="Accent2 2 4" xfId="1525"/>
    <cellStyle name="差_30云南_1 3" xfId="1526"/>
    <cellStyle name="Accent6 - 20% 5 2" xfId="1527"/>
    <cellStyle name="Accent2 2 5" xfId="1528"/>
    <cellStyle name="千位分隔[0] 2 2 2 3 2 2" xfId="1529"/>
    <cellStyle name="差_2006年27重庆 4 2" xfId="1530"/>
    <cellStyle name="Accent2 3" xfId="1531"/>
    <cellStyle name="Accent2 3 2" xfId="1532"/>
    <cellStyle name="Note 6 2" xfId="1533"/>
    <cellStyle name="Accent2 3 3" xfId="1534"/>
    <cellStyle name="千位分隔[0] 2 2 2 3 2 3" xfId="1535"/>
    <cellStyle name="常规 2 2 19 2 2 2" xfId="1536"/>
    <cellStyle name="差_M01-2(州市补助收入)" xfId="1537"/>
    <cellStyle name="Accent2 4" xfId="1538"/>
    <cellStyle name="好_分县成本差异系数_民生政策最低支出需求_财力性转移支付2010年预算参考数 2 3" xfId="1539"/>
    <cellStyle name="差_M01-2(州市补助收入) 2" xfId="1540"/>
    <cellStyle name="Accent2 4 2" xfId="1541"/>
    <cellStyle name="差_03昭通 2" xfId="1542"/>
    <cellStyle name="Accent2 5" xfId="1543"/>
    <cellStyle name="好_分县成本差异系数_民生政策最低支出需求_财力性转移支付2010年预算参考数 3 3" xfId="1544"/>
    <cellStyle name="好_2014公共预算支出情况表（0827） 3" xfId="1545"/>
    <cellStyle name="差_03昭通 2 2" xfId="1546"/>
    <cellStyle name="Accent2 5 2" xfId="1547"/>
    <cellStyle name="差_农林水和城市维护标准支出20080505－县区合计_县市旗测算-新科目（含人口规模效应）_财力性转移支付2010年预算参考数 2 2 2" xfId="1548"/>
    <cellStyle name="差_2006年34青海_Sheet1" xfId="1549"/>
    <cellStyle name="差_03昭通 3" xfId="1550"/>
    <cellStyle name="Accent2 6" xfId="1551"/>
    <cellStyle name="差_03昭通 3 2" xfId="1552"/>
    <cellStyle name="Accent2 6 2" xfId="1553"/>
    <cellStyle name="差_教育(按照总人口测算）—20080416_不含人员经费系数_财力性转移支付2010年预算参考数_表一" xfId="1554"/>
    <cellStyle name="差_03昭通 4" xfId="1555"/>
    <cellStyle name="Accent2 7" xfId="1556"/>
    <cellStyle name="差_03昭通 4 2" xfId="1557"/>
    <cellStyle name="Accent2 7 2" xfId="1558"/>
    <cellStyle name="差_河南 缺口县区测算(地方填报白) 4 2" xfId="1559"/>
    <cellStyle name="差_03昭通 5" xfId="1560"/>
    <cellStyle name="Accent2 8" xfId="1561"/>
    <cellStyle name="差_M01-2(州市补助收入) 2 4" xfId="1562"/>
    <cellStyle name="差_03昭通 5 2" xfId="1563"/>
    <cellStyle name="Warning Text 3" xfId="1564"/>
    <cellStyle name="Accent2 8 2" xfId="1565"/>
    <cellStyle name="差_03昭通 6" xfId="1566"/>
    <cellStyle name="Accent2 9" xfId="1567"/>
    <cellStyle name="Accent2 9 2" xfId="1568"/>
    <cellStyle name="好_汇总-县级财政报表附表 2 3 4" xfId="1569"/>
    <cellStyle name="差_行政（人员）_县市旗测算-新科目（含人口规模效应） 4 2" xfId="1570"/>
    <cellStyle name="差_Sheet1 2 3" xfId="1571"/>
    <cellStyle name="Accent2_2006年33甘肃" xfId="1572"/>
    <cellStyle name="好_人代会：2015年一般公共预算表格（24张）最新 2 7" xfId="1573"/>
    <cellStyle name="差_行政公检法测算_县市旗测算-新科目（含人口规模效应）_财力性转移支付2010年预算参考数 2 3 2" xfId="1574"/>
    <cellStyle name="差_2_财力性转移支付2010年预算参考数 4 2" xfId="1575"/>
    <cellStyle name="Accent3" xfId="1576"/>
    <cellStyle name="Accent3 - 20%" xfId="1577"/>
    <cellStyle name="好_汇总_财力性转移支付2010年预算参考数 2 3 4" xfId="1578"/>
    <cellStyle name="差_行政(燃修费)_不含人员经费系数_财力性转移支付2010年预算参考数" xfId="1579"/>
    <cellStyle name="Accent3 - 20% 2" xfId="1580"/>
    <cellStyle name="差_行政(燃修费)_不含人员经费系数_财力性转移支付2010年预算参考数 2" xfId="1581"/>
    <cellStyle name="差_2015年省级财政零基预算改革试点基本情况及预算申报表(票据)" xfId="1582"/>
    <cellStyle name="Accent3 - 20% 2 2" xfId="1583"/>
    <cellStyle name="常规 11 4 2 3" xfId="1584"/>
    <cellStyle name="差_青海 缺口县区测算(地方填报) 3" xfId="1585"/>
    <cellStyle name="差_行政(燃修费)_不含人员经费系数_财力性转移支付2010年预算参考数 2 2" xfId="1586"/>
    <cellStyle name="差_05潍坊 6" xfId="1587"/>
    <cellStyle name="Accent3 - 20% 2 2 2" xfId="1588"/>
    <cellStyle name="好_行政公检法测算_县市旗测算-新科目（含人口规模效应）_财政收支2015年预计及2016年代编预算表(债管)" xfId="1589"/>
    <cellStyle name="差_行政(燃修费)_不含人员经费系数_财力性转移支付2010年预算参考数 3" xfId="1590"/>
    <cellStyle name="Accent3 - 20% 2 3" xfId="1591"/>
    <cellStyle name="常规 11 4 3 3" xfId="1592"/>
    <cellStyle name="差_行政(燃修费)_不含人员经费系数_财力性转移支付2010年预算参考数 3 2" xfId="1593"/>
    <cellStyle name="Accent3 - 20% 2 3 2" xfId="1594"/>
    <cellStyle name="差_行政(燃修费)_不含人员经费系数_财力性转移支付2010年预算参考数 4" xfId="1595"/>
    <cellStyle name="Accent3 - 20% 2 4" xfId="1596"/>
    <cellStyle name="好_卫生(按照总人口测算）—20080416_民生政策最低支出需求_财力性转移支付2010年预算参考数_Sheet1" xfId="1597"/>
    <cellStyle name="好_汇总_财力性转移支付2010年预算参考数 2 3 5" xfId="1598"/>
    <cellStyle name="Accent3 - 20% 3" xfId="1599"/>
    <cellStyle name="差_Book1_财力性转移支付2010年预算参考数 5" xfId="1600"/>
    <cellStyle name="Accent3 - 20% 3 2" xfId="1601"/>
    <cellStyle name="常规 3 12 2 3 2" xfId="1602"/>
    <cellStyle name="差_2008计算资料（8月5） 5 2" xfId="1603"/>
    <cellStyle name="Accent3 - 20% 4" xfId="1604"/>
    <cellStyle name="好_人员工资和公用经费2_财力性转移支付2010年预算参考数 3 3" xfId="1605"/>
    <cellStyle name="差_测算结果 5" xfId="1606"/>
    <cellStyle name="Accent3 - 20% 4 2" xfId="1607"/>
    <cellStyle name="好_Book2_财政收支2015年预计及2016年代编预算表(债管)" xfId="1608"/>
    <cellStyle name="好_Book1 2 2 2" xfId="1609"/>
    <cellStyle name="好_28四川 2 2" xfId="1610"/>
    <cellStyle name="差_09黑龙江_财力性转移支付2010年预算参考数 2 3 2" xfId="1611"/>
    <cellStyle name="Accent3 - 20% 5" xfId="1612"/>
    <cellStyle name="好_28四川 2 2 2" xfId="1613"/>
    <cellStyle name="Accent5 - 20% 5" xfId="1614"/>
    <cellStyle name="Accent3 - 20% 5 2" xfId="1615"/>
    <cellStyle name="好_Book1 2 2 3" xfId="1616"/>
    <cellStyle name="好_28四川 2 3" xfId="1617"/>
    <cellStyle name="Accent3 - 20% 6" xfId="1618"/>
    <cellStyle name="Accent3 - 40%" xfId="1619"/>
    <cellStyle name="好_2013年中央公共预算收支调整表（20140110国库司提供）_含权责发生制 2 3" xfId="1620"/>
    <cellStyle name="差_M01-2(州市补助收入) 5" xfId="1621"/>
    <cellStyle name="Accent3 - 40% 2" xfId="1622"/>
    <cellStyle name="好_2013年中央公共预算收支调整表（20140110国库司提供）_含权责发生制 2 3 2" xfId="1623"/>
    <cellStyle name="差_M01-2(州市补助收入) 5 2" xfId="1624"/>
    <cellStyle name="Accent3 - 40% 2 2" xfId="1625"/>
    <cellStyle name="好_县市旗测算-新科目（20080627）_不含人员经费系数_财力性转移支付2010年预算参考数 5" xfId="1626"/>
    <cellStyle name="Accent3 - 40% 2 2 2" xfId="1627"/>
    <cellStyle name="好_2013年中央公共预算收支调整表（20140110国库司提供）_含权责发生制 2 3 3" xfId="1628"/>
    <cellStyle name="Accent3 - 40% 2 3" xfId="1629"/>
    <cellStyle name="Accent3 - 40% 2 3 2" xfId="1630"/>
    <cellStyle name="好_其他部门(按照总人口测算）—20080416_不含人员经费系数_财力性转移支付2010年预算参考数 5" xfId="1631"/>
    <cellStyle name="好_2013年中央公共预算收支调整表（20140110国库司提供）_含权责发生制 2 3 4" xfId="1632"/>
    <cellStyle name="差_附表2：2015年项目库分类汇总 - 汇总各处室 - 发小代1.27" xfId="1633"/>
    <cellStyle name="Accent3 - 40% 2 4" xfId="1634"/>
    <cellStyle name="好_2013年中央公共预算收支调整表（20140110国库司提供）_含权责发生制 2 4" xfId="1635"/>
    <cellStyle name="差_安徽 缺口县区测算(地方填报)1" xfId="1636"/>
    <cellStyle name="差_M01-2(州市补助收入) 6" xfId="1637"/>
    <cellStyle name="Accent3 - 40% 3" xfId="1638"/>
    <cellStyle name="好_其他部门(按照总人口测算）—20080416_县市旗测算-新科目（含人口规模效应）_财力性转移支付2010年预算参考数_财政收支2015年预计及2016年代编预算表(债管)" xfId="1639"/>
    <cellStyle name="差_安徽 缺口县区测算(地方填报)1 2" xfId="1640"/>
    <cellStyle name="Accent3 - 40% 3 2" xfId="1641"/>
    <cellStyle name="好_2013年中央公共预算收支调整表（20140110国库司提供）_含权责发生制 2 5" xfId="1642"/>
    <cellStyle name="Accent3 - 40% 4" xfId="1643"/>
    <cellStyle name="好_汇总_表一" xfId="1644"/>
    <cellStyle name="Accent3 - 40% 4 2" xfId="1645"/>
    <cellStyle name="好_2013年中央公共预算收支调整表（20140110国库司提供）_含权责发生制 2 6" xfId="1646"/>
    <cellStyle name="Accent3 - 40% 5" xfId="1647"/>
    <cellStyle name="好_行政（人员）_县市旗测算-新科目（含人口规模效应）_财力性转移支付2010年预算参考数 3 2 3" xfId="1648"/>
    <cellStyle name="好_2013年中央公共预算收支调整表（20140110国库司提供）_含权责发生制 2 7" xfId="1649"/>
    <cellStyle name="差_09黑龙江_财力性转移支付2010年预算参考数 2" xfId="1650"/>
    <cellStyle name="Accent3 - 40% 6" xfId="1651"/>
    <cellStyle name="差_县市旗测算-新科目（20080627）" xfId="1652"/>
    <cellStyle name="Accent3 - 60%" xfId="1653"/>
    <cellStyle name="差_县市旗测算-新科目（20080627） 2" xfId="1654"/>
    <cellStyle name="Accent3 - 60% 2" xfId="1655"/>
    <cellStyle name="好_青海 缺口县区测算(地方填报) 3 3" xfId="1656"/>
    <cellStyle name="差_县市旗测算-新科目（20080627） 2 2" xfId="1657"/>
    <cellStyle name="Accent3 - 60% 2 2" xfId="1658"/>
    <cellStyle name="好_县区合并测算20080423(按照各省比重）_财力性转移支付2010年预算参考数 3 5" xfId="1659"/>
    <cellStyle name="好_文体广播事业(按照总人口测算）—20080416_不含人员经费系数 2 3 3" xfId="1660"/>
    <cellStyle name="差_县市旗测算-新科目（20080627） 2 2 2" xfId="1661"/>
    <cellStyle name="百分比 3 4" xfId="1662"/>
    <cellStyle name="Accent3 - 60% 2 2 2" xfId="1663"/>
    <cellStyle name="好_青海 缺口县区测算(地方填报) 3 4" xfId="1664"/>
    <cellStyle name="差_县市旗测算-新科目（20080627） 2 3" xfId="1665"/>
    <cellStyle name="Accent3 - 60% 2 3" xfId="1666"/>
    <cellStyle name="差_县市旗测算-新科目（20080627） 2 3 2" xfId="1667"/>
    <cellStyle name="Accent3 - 60% 2 3 2" xfId="1668"/>
    <cellStyle name="好_青海 缺口县区测算(地方填报) 3 5" xfId="1669"/>
    <cellStyle name="差_县市旗测算-新科目（20080627） 2 4" xfId="1670"/>
    <cellStyle name="Accent3 - 60% 2 4" xfId="1671"/>
    <cellStyle name="差_县市旗测算-新科目（20080627） 3 2" xfId="1672"/>
    <cellStyle name="差_2008计算资料（8月5） 2 2" xfId="1673"/>
    <cellStyle name="Accent3 - 60% 3 2" xfId="1674"/>
    <cellStyle name="好_缺口县区测算（11.13）_财力性转移支付2010年预算参考数 2 2 2 2" xfId="1675"/>
    <cellStyle name="差_县市旗测算-新科目（20080627） 4" xfId="1676"/>
    <cellStyle name="差_22湖南_财力性转移支付2010年预算参考数 5 2" xfId="1677"/>
    <cellStyle name="差_2008计算资料（8月5） 3" xfId="1678"/>
    <cellStyle name="Accent3 - 60% 4" xfId="1679"/>
    <cellStyle name="强调 1 9" xfId="1680"/>
    <cellStyle name="好_县市旗测算-新科目（20080626）_县市旗测算-新科目（含人口规模效应）_财力性转移支付2010年预算参考数_Sheet1" xfId="1681"/>
    <cellStyle name="好_县市旗测算-新科目（20080626）_民生政策最低支出需求_财力性转移支付2010年预算参考数_表一" xfId="1682"/>
    <cellStyle name="差_县市旗测算-新科目（20080627） 4 2" xfId="1683"/>
    <cellStyle name="差_28四川_财力性转移支付2010年预算参考数 4" xfId="1684"/>
    <cellStyle name="差_2008计算资料（8月5） 3 2" xfId="1685"/>
    <cellStyle name="Accent3 - 60% 4 2" xfId="1686"/>
    <cellStyle name="好_缺口县区测算（11.13）_财力性转移支付2010年预算参考数 2 2 2 3" xfId="1687"/>
    <cellStyle name="差_县市旗测算-新科目（20080627） 5" xfId="1688"/>
    <cellStyle name="差_2008计算资料（8月5） 4" xfId="1689"/>
    <cellStyle name="Accent3 - 60% 5" xfId="1690"/>
    <cellStyle name="差_县市旗测算-新科目（20080627） 5 2" xfId="1691"/>
    <cellStyle name="差_2008计算资料（8月5） 4 2" xfId="1692"/>
    <cellStyle name="Accent3 - 60% 5 2" xfId="1693"/>
    <cellStyle name="差_县市旗测算-新科目（20080627） 6" xfId="1694"/>
    <cellStyle name="差_2008计算资料（8月5） 5" xfId="1695"/>
    <cellStyle name="Accent3 - 60% 6" xfId="1696"/>
    <cellStyle name="差_2006年28四川 5 2" xfId="1697"/>
    <cellStyle name="Accent3 10" xfId="1698"/>
    <cellStyle name="好_云南省2008年转移支付测算——州市本级考核部分及政策性测算_财力性转移支付2010年预算参考数" xfId="1699"/>
    <cellStyle name="差_2007一般预算支出口径剔除表_财力性转移支付2010年预算参考数 2" xfId="1700"/>
    <cellStyle name="Accent3 11" xfId="1701"/>
    <cellStyle name="差_2007一般预算支出口径剔除表_财力性转移支付2010年预算参考数 4" xfId="1702"/>
    <cellStyle name="Accent5 - 20% 4 2" xfId="1703"/>
    <cellStyle name="Accent3 13" xfId="1704"/>
    <cellStyle name="常规 13 2" xfId="1705"/>
    <cellStyle name="差_汇总表_财力性转移支付2010年预算参考数 2 3 2" xfId="1706"/>
    <cellStyle name="差_2007一般预算支出口径剔除表_财力性转移支付2010年预算参考数 5" xfId="1707"/>
    <cellStyle name="Accent3 14" xfId="1708"/>
    <cellStyle name="好_缺口县区测算(按核定人数)_财力性转移支付2010年预算参考数 3 2" xfId="1709"/>
    <cellStyle name="差_30云南_表一" xfId="1710"/>
    <cellStyle name="差_2007一般预算支出口径剔除表_财力性转移支付2010年预算参考数 6" xfId="1711"/>
    <cellStyle name="Accent3 15" xfId="1712"/>
    <cellStyle name="差_2006年水利统计指标统计表_财力性转移支付2010年预算参考数 2 2" xfId="1713"/>
    <cellStyle name="Accent3 16" xfId="1714"/>
    <cellStyle name="好_缺口县区测算(按2007支出增长25%测算) 2 3 2" xfId="1715"/>
    <cellStyle name="差_行政（人员）_不含人员经费系数_表一" xfId="1716"/>
    <cellStyle name="差_行政(燃修费)_县市旗测算-新科目（含人口规模效应） 2 2" xfId="1717"/>
    <cellStyle name="差_2006年水利统计指标统计表_财力性转移支付2010年预算参考数 2 4" xfId="1718"/>
    <cellStyle name="Accent6 - 20% 2" xfId="1719"/>
    <cellStyle name="Accent3 18" xfId="1720"/>
    <cellStyle name="常规 3 5 2 3 2" xfId="1721"/>
    <cellStyle name="差_1.16-2015年省级国有资本经营预算表（按人大财经委初审意见修改）_财政收支2015年预计及2016年代编预算表" xfId="1722"/>
    <cellStyle name="Accent3 2" xfId="1723"/>
    <cellStyle name="Accent3 2 2" xfId="1724"/>
    <cellStyle name="Accent3 2 2 2" xfId="1725"/>
    <cellStyle name="差_财政供养人员 2 2" xfId="1726"/>
    <cellStyle name="Accent3 2 3" xfId="1727"/>
    <cellStyle name="差_财政供养人员 2 2 2" xfId="1728"/>
    <cellStyle name="差_2006年27重庆 3" xfId="1729"/>
    <cellStyle name="Accent3 2 3 2" xfId="1730"/>
    <cellStyle name="好_青海 缺口县区测算(地方填报)" xfId="1731"/>
    <cellStyle name="差_财政供养人员 2 3" xfId="1732"/>
    <cellStyle name="e鯪9Y_x005f_x000b_" xfId="1733"/>
    <cellStyle name="Accent3 2 4" xfId="1734"/>
    <cellStyle name="差_市辖区测算-新科目（20080626）_不含人员经费系数 2" xfId="1735"/>
    <cellStyle name="差_财政供养人员 2 4" xfId="1736"/>
    <cellStyle name="差_530623_2006年县级财政报表附表 3 2" xfId="1737"/>
    <cellStyle name="Accent3 2 5" xfId="1738"/>
    <cellStyle name="差_行政(燃修费)_不含人员经费系数_Sheet1" xfId="1739"/>
    <cellStyle name="差_2006年33甘肃 2" xfId="1740"/>
    <cellStyle name="差_2006年27重庆 5 2" xfId="1741"/>
    <cellStyle name="Accent3 3" xfId="1742"/>
    <cellStyle name="差_2006年33甘肃 2 2" xfId="1743"/>
    <cellStyle name="Accent3 3 2" xfId="1744"/>
    <cellStyle name="差_文体广播事业(按照总人口测算）—20080416_民生政策最低支出需求_财力性转移支付2010年预算参考数 2 4" xfId="1745"/>
    <cellStyle name="差_2006年33甘肃 3 2" xfId="1746"/>
    <cellStyle name="百分比 7" xfId="1747"/>
    <cellStyle name="Accent3 4 2" xfId="1748"/>
    <cellStyle name="差_2006年33甘肃 4" xfId="1749"/>
    <cellStyle name="Accent3 5" xfId="1750"/>
    <cellStyle name="差_2006年33甘肃 5" xfId="1751"/>
    <cellStyle name="Accent3 6" xfId="1752"/>
    <cellStyle name="差_2006年33甘肃 5 2" xfId="1753"/>
    <cellStyle name="Accent3 6 2" xfId="1754"/>
    <cellStyle name="好_2007年收支情况及2008年收支预计表(汇总表)_表一" xfId="1755"/>
    <cellStyle name="差_2006年33甘肃 6" xfId="1756"/>
    <cellStyle name="Accent3 7" xfId="1757"/>
    <cellStyle name="Accent3 7 2" xfId="1758"/>
    <cellStyle name="差_河南 缺口县区测算(地方填报白) 5 2" xfId="1759"/>
    <cellStyle name="Accent3 8" xfId="1760"/>
    <cellStyle name="Accent3 8 2" xfId="1761"/>
    <cellStyle name="差_27重庆_Sheet1" xfId="1762"/>
    <cellStyle name="Accent3 9" xfId="1763"/>
    <cellStyle name="差_行政（人员）_不含人员经费系数_财政收支2015年预计及2016年代编预算表(债管)" xfId="1764"/>
    <cellStyle name="差_2007年一般预算支出剔除 6" xfId="1765"/>
    <cellStyle name="Accent3 9 2" xfId="1766"/>
    <cellStyle name="差_卫生(按照总人口测算）—20080416_民生政策最低支出需求_Sheet1" xfId="1767"/>
    <cellStyle name="差_农林水和城市维护标准支出20080505－县区合计_县市旗测算-新科目（含人口规模效应） 3 2" xfId="1768"/>
    <cellStyle name="差_汇总表_财力性转移支付2010年预算参考数 4 2" xfId="1769"/>
    <cellStyle name="差_行政（人员）_财力性转移支付2010年预算参考数 2" xfId="1770"/>
    <cellStyle name="Accent3_2006年33甘肃" xfId="1771"/>
    <cellStyle name="好_市辖区测算-新科目（20080626）_民生政策最低支出需求 2 2 2 2" xfId="1772"/>
    <cellStyle name="好_人代会：2015年一般公共预算表格（24张）最新 2 8" xfId="1773"/>
    <cellStyle name="差_1.8-2015年省级国有资本经营预算表（按人大财经委初审意见修改）_1219新濠江区财政收支2015年预计及2016年代编预算表" xfId="1774"/>
    <cellStyle name="Accent4" xfId="1775"/>
    <cellStyle name="差_分县成本差异系数_不含人员经费系数_财力性转移支付2010年预算参考数_Sheet1" xfId="1776"/>
    <cellStyle name="Accent4 - 20%" xfId="1777"/>
    <cellStyle name="Accent4 - 20% 2" xfId="1778"/>
    <cellStyle name="好_县市旗测算-新科目（20080626）_财力性转移支付2010年预算参考数 3 4" xfId="1779"/>
    <cellStyle name="差_行政公检法测算_民生政策最低支出需求 6" xfId="1780"/>
    <cellStyle name="Accent6 2 4" xfId="1781"/>
    <cellStyle name="Accent4 - 20% 2 2" xfId="1782"/>
    <cellStyle name="好_卫生部门 2 4" xfId="1783"/>
    <cellStyle name="百分比 7 2 3" xfId="1784"/>
    <cellStyle name="Accent4 - 20% 2 2 2" xfId="1785"/>
    <cellStyle name="好_县市旗测算-新科目（20080626）_财力性转移支付2010年预算参考数 3 5" xfId="1786"/>
    <cellStyle name="Accent6 2 5" xfId="1787"/>
    <cellStyle name="Accent4 - 20% 2 3" xfId="1788"/>
    <cellStyle name="好_卫生部门 3 4" xfId="1789"/>
    <cellStyle name="差_文体广播事业(按照总人口测算）—20080416 5" xfId="1790"/>
    <cellStyle name="差_33甘肃 3" xfId="1791"/>
    <cellStyle name="差_2007年收支情况及2008年收支预计表(汇总表)_表一" xfId="1792"/>
    <cellStyle name="Accent4 - 20% 2 3 2" xfId="1793"/>
    <cellStyle name="Accent4 - 20% 2 4" xfId="1794"/>
    <cellStyle name="Accent4 - 20% 3" xfId="1795"/>
    <cellStyle name="常规 7" xfId="1796"/>
    <cellStyle name="差_县市旗测算20080508_不含人员经费系数 2 3" xfId="1797"/>
    <cellStyle name="Accent4 - 20% 3 2" xfId="1798"/>
    <cellStyle name="好_民生政策最低支出需求_财力性转移支付2010年预算参考数 6 2" xfId="1799"/>
    <cellStyle name="Accent4 - 20% 4" xfId="1800"/>
    <cellStyle name="Accent4 - 20% 4 2" xfId="1801"/>
    <cellStyle name="Accent4 - 20% 5" xfId="1802"/>
    <cellStyle name="Accent4 - 20% 5 2" xfId="1803"/>
    <cellStyle name="Accent4 - 20% 6" xfId="1804"/>
    <cellStyle name="Accent4 - 40%" xfId="1805"/>
    <cellStyle name="差_行政（人员）_不含人员经费系数_财力性转移支付2010年预算参考数_表一" xfId="1806"/>
    <cellStyle name="差_07临沂" xfId="1807"/>
    <cellStyle name="Accent4 - 40% 2" xfId="1808"/>
    <cellStyle name="差_07临沂 2" xfId="1809"/>
    <cellStyle name="Accent4 - 40% 2 2" xfId="1810"/>
    <cellStyle name="差_07临沂 2 2" xfId="1811"/>
    <cellStyle name="Accent4 - 40% 2 2 2" xfId="1812"/>
    <cellStyle name="差_行政(燃修费)_县市旗测算-新科目（含人口规模效应）_财力性转移支付2010年预算参考数 2 3 2" xfId="1813"/>
    <cellStyle name="差_07临沂 3" xfId="1814"/>
    <cellStyle name="Accent4 - 40% 2 3" xfId="1815"/>
    <cellStyle name="差_07临沂 3 2" xfId="1816"/>
    <cellStyle name="Accent4 - 40% 2 3 2" xfId="1817"/>
    <cellStyle name="好_34青海 2" xfId="1818"/>
    <cellStyle name="差_07临沂 4" xfId="1819"/>
    <cellStyle name="Accent4 - 40% 2 4" xfId="1820"/>
    <cellStyle name="Accent4 - 40% 3" xfId="1821"/>
    <cellStyle name="差_测算结果汇总_财政收支2015年预计及2016年代编预算表(债管)" xfId="1822"/>
    <cellStyle name="Accent4 - 40% 3 2" xfId="1823"/>
    <cellStyle name="Accent4 - 40% 4" xfId="1824"/>
    <cellStyle name="差_成本差异系数 2 4" xfId="1825"/>
    <cellStyle name="Accent4 - 40% 4 2" xfId="1826"/>
    <cellStyle name="Accent4 - 40% 5" xfId="1827"/>
    <cellStyle name="千位分隔 4 5" xfId="1828"/>
    <cellStyle name="好_28四川_财力性转移支付2010年预算参考数 2 2 5" xfId="1829"/>
    <cellStyle name="差_行政(燃修费)_县市旗测算-新科目（含人口规模效应）_财力性转移支付2010年预算参考数_Sheet1" xfId="1830"/>
    <cellStyle name="差_行政(燃修费)_民生政策最低支出需求_财力性转移支付2010年预算参考数_表一" xfId="1831"/>
    <cellStyle name="Accent4 - 40% 5 2" xfId="1832"/>
    <cellStyle name="Accent4 - 40% 6" xfId="1833"/>
    <cellStyle name="好_行政（人员）_财力性转移支付2010年预算参考数 2 2" xfId="1834"/>
    <cellStyle name="Accent4 - 60%" xfId="1835"/>
    <cellStyle name="好_行政（人员）_财力性转移支付2010年预算参考数 2 2 2" xfId="1836"/>
    <cellStyle name="Accent4 - 60% 2" xfId="1837"/>
    <cellStyle name="好_文体广播事业(按照总人口测算）—20080416_县市旗测算-新科目（含人口规模效应） 2 2 4" xfId="1838"/>
    <cellStyle name="好_行政（人员）_财力性转移支付2010年预算参考数 2 2 2 2" xfId="1839"/>
    <cellStyle name="差_分科目情况 2 4" xfId="1840"/>
    <cellStyle name="Accent5 12" xfId="1841"/>
    <cellStyle name="Accent4 - 60% 2 2" xfId="1842"/>
    <cellStyle name="Accent4 - 60% 2 2 2" xfId="1843"/>
    <cellStyle name="好_行政（人员）_财力性转移支付2010年预算参考数 2 2 2 3" xfId="1844"/>
    <cellStyle name="Accent5 13" xfId="1845"/>
    <cellStyle name="Accent4 - 60% 2 3" xfId="1846"/>
    <cellStyle name="Accent4 - 60% 2 3 2" xfId="1847"/>
    <cellStyle name="常规 33 2" xfId="1848"/>
    <cellStyle name="常规 28 2" xfId="1849"/>
    <cellStyle name="Fixed" xfId="1850"/>
    <cellStyle name="Accent5 14" xfId="1851"/>
    <cellStyle name="Accent4 - 60% 2 4" xfId="1852"/>
    <cellStyle name="好_市辖区测算-新科目（20080626）_县市旗测算-新科目（含人口规模效应） 3 2" xfId="1853"/>
    <cellStyle name="好_行政（人员）_财力性转移支付2010年预算参考数 2 2 3" xfId="1854"/>
    <cellStyle name="Accent4 - 60% 3" xfId="1855"/>
    <cellStyle name="好_市辖区测算-新科目（20080626）_县市旗测算-新科目（含人口规模效应） 3 2 2" xfId="1856"/>
    <cellStyle name="Accent4 - 60% 3 2" xfId="1857"/>
    <cellStyle name="好_市辖区测算-新科目（20080626）_县市旗测算-新科目（含人口规模效应） 3 3" xfId="1858"/>
    <cellStyle name="好_行政（人员）_财力性转移支付2010年预算参考数 2 2 4" xfId="1859"/>
    <cellStyle name="差_汇总表4_财力性转移支付2010年预算参考数 5 2" xfId="1860"/>
    <cellStyle name="Accent4 - 60% 4" xfId="1861"/>
    <cellStyle name="好_市辖区测算20080510_不含人员经费系数 4" xfId="1862"/>
    <cellStyle name="差_核定人数下发表_表一" xfId="1863"/>
    <cellStyle name="Accent4 - 60% 4 2" xfId="1864"/>
    <cellStyle name="好_市辖区测算-新科目（20080626）_县市旗测算-新科目（含人口规模效应） 3 4" xfId="1865"/>
    <cellStyle name="好_行政（人员）_财力性转移支付2010年预算参考数 2 2 5" xfId="1866"/>
    <cellStyle name="好_行政(燃修费) 5" xfId="1867"/>
    <cellStyle name="好_0502通海县" xfId="1868"/>
    <cellStyle name="差_14安徽_表一" xfId="1869"/>
    <cellStyle name="Accent4 - 60% 5" xfId="1870"/>
    <cellStyle name="好_0502通海县 2" xfId="1871"/>
    <cellStyle name="Accent4 - 60% 5 2" xfId="1872"/>
    <cellStyle name="好_一般预算支出口径剔除表_Sheet1" xfId="1873"/>
    <cellStyle name="好_市辖区测算-新科目（20080626）_县市旗测算-新科目（含人口规模效应） 3 5" xfId="1874"/>
    <cellStyle name="好_行政(燃修费) 6" xfId="1875"/>
    <cellStyle name="差_汇总_财力性转移支付2010年预算参考数_Sheet1" xfId="1876"/>
    <cellStyle name="Accent4 - 60% 6" xfId="1877"/>
    <cellStyle name="好_核定人数对比 2 8" xfId="1878"/>
    <cellStyle name="百分比 5 2" xfId="1879"/>
    <cellStyle name="Accent4 10" xfId="1880"/>
    <cellStyle name="百分比 5 3" xfId="1881"/>
    <cellStyle name="Accent4 11" xfId="1882"/>
    <cellStyle name="Accent4 12" xfId="1883"/>
    <cellStyle name="差_人员工资和公用经费3 5 2" xfId="1884"/>
    <cellStyle name="Accent4 13" xfId="1885"/>
    <cellStyle name="差_安徽 缺口县区测算(地方填报)1_财力性转移支付2010年预算参考数_财政收支2015年预计及2016年代编预算表(债管)" xfId="1886"/>
    <cellStyle name="Accent4 14" xfId="1887"/>
    <cellStyle name="Accent4 15" xfId="1888"/>
    <cellStyle name="差_缺口县区测算(按核定人数) 2" xfId="1889"/>
    <cellStyle name="差_530629_2006年县级财政报表附表 2 2" xfId="1890"/>
    <cellStyle name="Accent4 16" xfId="1891"/>
    <cellStyle name="差_缺口县区测算(按核定人数) 3" xfId="1892"/>
    <cellStyle name="差_530629_2006年县级财政报表附表 2 3" xfId="1893"/>
    <cellStyle name="Accent4 17" xfId="1894"/>
    <cellStyle name="好_山东省民生支出标准_财力性转移支付2010年预算参考数 2 3 2" xfId="1895"/>
    <cellStyle name="差_缺口县区测算(按核定人数) 4" xfId="1896"/>
    <cellStyle name="差_530629_2006年县级财政报表附表 2 4" xfId="1897"/>
    <cellStyle name="Accent4 18" xfId="1898"/>
    <cellStyle name="Accent4 2" xfId="1899"/>
    <cellStyle name="Accent4 3" xfId="1900"/>
    <cellStyle name="好_2008年全省汇总收支计算表_财力性转移支付2010年预算参考数_Sheet1" xfId="1901"/>
    <cellStyle name="Accent4 3 2" xfId="1902"/>
    <cellStyle name="好_农林水和城市维护标准支出20080505－县区合计_县市旗测算-新科目（含人口规模效应） 3 2" xfId="1903"/>
    <cellStyle name="差_一般预算支出口径剔除表 2 2" xfId="1904"/>
    <cellStyle name="差_汇总_Sheet1" xfId="1905"/>
    <cellStyle name="差_分县成本差异系数_不含人员经费系数_财力性转移支付2010年预算参考数 2 3 2" xfId="1906"/>
    <cellStyle name="Accent4 3 3" xfId="1907"/>
    <cellStyle name="表标题 2 3" xfId="1908"/>
    <cellStyle name="Accent4 4 2" xfId="1909"/>
    <cellStyle name="差_Book1 2" xfId="1910"/>
    <cellStyle name="Accent4 5" xfId="1911"/>
    <cellStyle name="好_农林水和城市维护标准支出20080505－县区合计_不含人员经费系数 2 3" xfId="1912"/>
    <cellStyle name="差_Book1 2 2" xfId="1913"/>
    <cellStyle name="Total 2 3" xfId="1914"/>
    <cellStyle name="Accent4 5 2" xfId="1915"/>
    <cellStyle name="好_危改资金测算_财力性转移支付2010年预算参考数 2 2 3" xfId="1916"/>
    <cellStyle name="差_Book1 3" xfId="1917"/>
    <cellStyle name="百分比 4 2 2" xfId="1918"/>
    <cellStyle name="Accent4 6" xfId="1919"/>
    <cellStyle name="差_Book1 3 2" xfId="1920"/>
    <cellStyle name="百分比 4 2 2 2" xfId="1921"/>
    <cellStyle name="Accent4 6 2" xfId="1922"/>
    <cellStyle name="好_危改资金测算_财力性转移支付2010年预算参考数 2 2 4" xfId="1923"/>
    <cellStyle name="差_总帐表-许助理汇报后修改（支出） 2" xfId="1924"/>
    <cellStyle name="差_Book1 4" xfId="1925"/>
    <cellStyle name="百分比 4 2 3" xfId="1926"/>
    <cellStyle name="Accent4 7" xfId="1927"/>
    <cellStyle name="好_人员工资和公用经费3_财力性转移支付2010年预算参考数 5" xfId="1928"/>
    <cellStyle name="好_行政（人员） 5" xfId="1929"/>
    <cellStyle name="差_总帐表-许助理汇报后修改（支出） 2 2" xfId="1930"/>
    <cellStyle name="差_Book1 4 2" xfId="1931"/>
    <cellStyle name="百分比 4 2 3 2" xfId="1932"/>
    <cellStyle name="Accent4 7 2" xfId="1933"/>
    <cellStyle name="好_危改资金测算_财力性转移支付2010年预算参考数 2 2 5" xfId="1934"/>
    <cellStyle name="差_总帐表-许助理汇报后修改（支出） 3" xfId="1935"/>
    <cellStyle name="差_Book1 5" xfId="1936"/>
    <cellStyle name="百分比 4 2 4" xfId="1937"/>
    <cellStyle name="Accent4 8" xfId="1938"/>
    <cellStyle name="差_Book1 5 2" xfId="1939"/>
    <cellStyle name="Accent4 8 2" xfId="1940"/>
    <cellStyle name="差_Book1 6" xfId="1941"/>
    <cellStyle name="Accent4 9" xfId="1942"/>
    <cellStyle name="Accent4 9 2" xfId="1943"/>
    <cellStyle name="常规 133 2 3" xfId="1944"/>
    <cellStyle name="常规 128 2 3" xfId="1945"/>
    <cellStyle name="差_分析缺口率_财政收支2015年预计及2016年代编预算表(债管)" xfId="1946"/>
    <cellStyle name="Accent4_2015年基金预算（基础表）2" xfId="1947"/>
    <cellStyle name="好_市辖区测算-新科目（20080626）_民生政策最低支出需求 2 2 2 3" xfId="1948"/>
    <cellStyle name="Accent5" xfId="1949"/>
    <cellStyle name="Accent5 - 20%" xfId="1950"/>
    <cellStyle name="差_附表_财力性转移支付2010年预算参考数" xfId="1951"/>
    <cellStyle name="Accent5 - 20% 2" xfId="1952"/>
    <cellStyle name="好_2007年一般预算支出剔除 3 3" xfId="1953"/>
    <cellStyle name="差_附表_财力性转移支付2010年预算参考数 2" xfId="1954"/>
    <cellStyle name="差_11大理_表一" xfId="1955"/>
    <cellStyle name="Accent5 - 20% 2 2" xfId="1956"/>
    <cellStyle name="差_行政（人员）_民生政策最低支出需求_财力性转移支付2010年预算参考数 5" xfId="1957"/>
    <cellStyle name="差_附表_财力性转移支付2010年预算参考数 2 2" xfId="1958"/>
    <cellStyle name="Accent5 - 20% 2 2 2" xfId="1959"/>
    <cellStyle name="好_2007年一般预算支出剔除 3 4" xfId="1960"/>
    <cellStyle name="差_附表_财力性转移支付2010年预算参考数 3" xfId="1961"/>
    <cellStyle name="Accent5 - 20% 2 3" xfId="1962"/>
    <cellStyle name="好_文体广播事业(按照总人口测算）—20080416_县市旗测算-新科目（含人口规模效应）_财力性转移支付2010年预算参考数 2 2 4" xfId="1963"/>
    <cellStyle name="差_附表_财力性转移支付2010年预算参考数 3 2" xfId="1964"/>
    <cellStyle name="差_分县成本差异系数_不含人员经费系数 5" xfId="1965"/>
    <cellStyle name="Accent5 - 20% 2 3 2" xfId="1966"/>
    <cellStyle name="差_附表_财力性转移支付2010年预算参考数 4" xfId="1967"/>
    <cellStyle name="Bad 2" xfId="1968"/>
    <cellStyle name="Accent5 - 20% 2 4" xfId="1969"/>
    <cellStyle name="Accent5 - 20% 3" xfId="1970"/>
    <cellStyle name="Accent5 - 20% 3 2" xfId="1971"/>
    <cellStyle name="Accent5 - 20% 4" xfId="1972"/>
    <cellStyle name="Accent5 - 20% 5 2" xfId="1973"/>
    <cellStyle name="好_27重庆 3 2" xfId="1974"/>
    <cellStyle name="Accent5 - 20% 6" xfId="1975"/>
    <cellStyle name="好_市辖区测算-新科目（20080626）_财力性转移支付2010年预算参考数 2 2" xfId="1976"/>
    <cellStyle name="Accent5 - 40%" xfId="1977"/>
    <cellStyle name="好_市辖区测算-新科目（20080626）_财力性转移支付2010年预算参考数 2 2 2 2" xfId="1978"/>
    <cellStyle name="好_教育(按照总人口测算）—20080416 8 2" xfId="1979"/>
    <cellStyle name="常规 8 2 5 2" xfId="1980"/>
    <cellStyle name="差_行政(燃修费)_不含人员经费系数_财力性转移支付2010年预算参考数 6" xfId="1981"/>
    <cellStyle name="差_2007年一般预算支出剔除_财力性转移支付2010年预算参考数 2 3 2" xfId="1982"/>
    <cellStyle name="HEADING1" xfId="1983"/>
    <cellStyle name="Accent5 - 40% 2 2" xfId="1984"/>
    <cellStyle name="Accent5 - 40% 2 2 2" xfId="1985"/>
    <cellStyle name="好_市辖区测算-新科目（20080626）_财力性转移支付2010年预算参考数 2 2 2 3" xfId="1986"/>
    <cellStyle name="HEADING2" xfId="1987"/>
    <cellStyle name="Accent5 - 40% 2 3" xfId="1988"/>
    <cellStyle name="Accent5 - 40% 2 3 2" xfId="1989"/>
    <cellStyle name="Accent5 - 40% 2 4" xfId="1990"/>
    <cellStyle name="Accent5 - 40% 3 2" xfId="1991"/>
    <cellStyle name="差_2014公共预算支出情况表（0827） 2" xfId="1992"/>
    <cellStyle name="Accent5 - 40% 4 2" xfId="1993"/>
    <cellStyle name="差_人员工资和公用经费3 5" xfId="1994"/>
    <cellStyle name="差_分县成本差异系数_财力性转移支付2010年预算参考数_表一" xfId="1995"/>
    <cellStyle name="Accent5 - 40% 5 2" xfId="1996"/>
    <cellStyle name="差_市辖区测算20080510_不含人员经费系数_财力性转移支付2010年预算参考数 2" xfId="1997"/>
    <cellStyle name="差_2006年28四川_财力性转移支付2010年预算参考数" xfId="1998"/>
    <cellStyle name="Accent5 - 60%" xfId="1999"/>
    <cellStyle name="差_市辖区测算20080510_不含人员经费系数_财力性转移支付2010年预算参考数 2 2" xfId="2000"/>
    <cellStyle name="差_2006年28四川_财力性转移支付2010年预算参考数 2" xfId="2001"/>
    <cellStyle name="Accent5 - 60% 2" xfId="2002"/>
    <cellStyle name="好_其他部门(按照总人口测算）—20080416_不含人员经费系数_财力性转移支付2010年预算参考数 7" xfId="2003"/>
    <cellStyle name="差_市辖区测算20080510_不含人员经费系数_财力性转移支付2010年预算参考数 2 2 2" xfId="2004"/>
    <cellStyle name="差_附表2：2015年项目库分类汇总 - 汇总各处室 - 发小代1.29" xfId="2005"/>
    <cellStyle name="差_2006年28四川_财力性转移支付2010年预算参考数 2 2" xfId="2006"/>
    <cellStyle name="Accent5 - 60% 2 2" xfId="2007"/>
    <cellStyle name="常规 5 3 2 3" xfId="2008"/>
    <cellStyle name="差_附表2：2015年项目库分类汇总 - 汇总各处室 - 发小代1.29 2" xfId="2009"/>
    <cellStyle name="差_2006年28四川_财力性转移支付2010年预算参考数 2 2 2" xfId="2010"/>
    <cellStyle name="Accent5 - 60% 2 2 2" xfId="2011"/>
    <cellStyle name="好_云南省2008年转移支付测算——州市本级考核部分及政策性测算_Sheet1" xfId="2012"/>
    <cellStyle name="差_2006年28四川_财力性转移支付2010年预算参考数 2 3" xfId="2013"/>
    <cellStyle name="Accent5 - 60% 2 3" xfId="2014"/>
    <cellStyle name="常规 138 3 3" xfId="2015"/>
    <cellStyle name="差_2006年28四川_财力性转移支付2010年预算参考数 2 3 2" xfId="2016"/>
    <cellStyle name="Accent5 - 60% 2 3 2" xfId="2017"/>
    <cellStyle name="好_其他部门(按照总人口测算）—20080416_财力性转移支付2010年预算参考数_财政收支2015年预计及2016年代编预算表(债管)" xfId="2018"/>
    <cellStyle name="好_行政(燃修费)_财力性转移支付2010年预算参考数_表一" xfId="2019"/>
    <cellStyle name="差_34青海_1_财力性转移支付2010年预算参考数 2 2" xfId="2020"/>
    <cellStyle name="差_2006年28四川_财力性转移支付2010年预算参考数 2 4" xfId="2021"/>
    <cellStyle name="Accent5 - 60% 2 4" xfId="2022"/>
    <cellStyle name="差_市辖区测算20080510_不含人员经费系数_财力性转移支付2010年预算参考数 2 3" xfId="2023"/>
    <cellStyle name="差_2006年28四川_财力性转移支付2010年预算参考数 3" xfId="2024"/>
    <cellStyle name="Accent5 - 60% 3" xfId="2025"/>
    <cellStyle name="差_市辖区测算20080510_不含人员经费系数_财力性转移支付2010年预算参考数 2 3 2" xfId="2026"/>
    <cellStyle name="差_安徽 缺口县区测算(地方填报)1 6" xfId="2027"/>
    <cellStyle name="差_2006年28四川_财力性转移支付2010年预算参考数 3 2" xfId="2028"/>
    <cellStyle name="差_09黑龙江 5" xfId="2029"/>
    <cellStyle name="Accent5 - 60% 3 2" xfId="2030"/>
    <cellStyle name="好_文体广播事业(按照总人口测算）—20080416_县市旗测算-新科目（含人口规模效应） 2 2 3" xfId="2031"/>
    <cellStyle name="常规 59 2 3 2" xfId="2032"/>
    <cellStyle name="差_分科目情况 2 3" xfId="2033"/>
    <cellStyle name="Accent5 11" xfId="2034"/>
    <cellStyle name="Accent5 15" xfId="2035"/>
    <cellStyle name="好_缺口县区测算（11.13）_财力性转移支付2010年预算参考数 3 2" xfId="2036"/>
    <cellStyle name="Accent5 16" xfId="2037"/>
    <cellStyle name="好_缺口县区测算（11.13）_财力性转移支付2010年预算参考数 3 3" xfId="2038"/>
    <cellStyle name="Accent5 17" xfId="2039"/>
    <cellStyle name="好_缺口县区测算（11.13）_财力性转移支付2010年预算参考数 3 4" xfId="2040"/>
    <cellStyle name="差_县市旗测算-新科目（20080626）_民生政策最低支出需求_财力性转移支付2010年预算参考数 2 3 2" xfId="2041"/>
    <cellStyle name="差_2006年22湖南 4 2" xfId="2042"/>
    <cellStyle name="Accent5 18" xfId="2043"/>
    <cellStyle name="Accent5 2" xfId="2044"/>
    <cellStyle name="好_卫生部门_财政收支2015年预计及2016年代编预算表(债管)" xfId="2045"/>
    <cellStyle name="Accent5 2 2" xfId="2046"/>
    <cellStyle name="好_1" xfId="2047"/>
    <cellStyle name="差_农林水和城市维护标准支出20080505－县区合计_民生政策最低支出需求_财力性转移支付2010年预算参考数_表一" xfId="2048"/>
    <cellStyle name="Accent5 2 2 2" xfId="2049"/>
    <cellStyle name="Accent5 2 3" xfId="2050"/>
    <cellStyle name="差_平邑 5" xfId="2051"/>
    <cellStyle name="Accent5 2 3 2" xfId="2052"/>
    <cellStyle name="好_自行调整差异系数顺序 6 2" xfId="2053"/>
    <cellStyle name="Accent5 2 4" xfId="2054"/>
    <cellStyle name="Accent5 2 5" xfId="2055"/>
    <cellStyle name="Accent5 3" xfId="2056"/>
    <cellStyle name="Accent5 3 2" xfId="2057"/>
    <cellStyle name="Accent5 3 3" xfId="2058"/>
    <cellStyle name="Accent5 4" xfId="2059"/>
    <cellStyle name="Accent5 4 2" xfId="2060"/>
    <cellStyle name="好_危改资金测算_财力性转移支付2010年预算参考数 2 3 2" xfId="2061"/>
    <cellStyle name="差_Book2 2" xfId="2062"/>
    <cellStyle name="差_2008年全省汇总收支计算表_财力性转移支付2010年预算参考数_Sheet1" xfId="2063"/>
    <cellStyle name="Accent5 5" xfId="2064"/>
    <cellStyle name="差_Book2 2 2" xfId="2065"/>
    <cellStyle name="Accent5 5 2" xfId="2066"/>
    <cellStyle name="好_县区合并测算20080421_县市旗测算-新科目（含人口规模效应）" xfId="2067"/>
    <cellStyle name="好_危改资金测算_财力性转移支付2010年预算参考数 2 3 3" xfId="2068"/>
    <cellStyle name="好_分县成本差异系数_财力性转移支付2010年预算参考数_财政收支2015年预计及2016年代编预算表(债管)" xfId="2069"/>
    <cellStyle name="差_Book2 3" xfId="2070"/>
    <cellStyle name="百分比 4 3 2" xfId="2071"/>
    <cellStyle name="Accent5 6" xfId="2072"/>
    <cellStyle name="好_县区合并测算20080423(按照各省比重）_县市旗测算-新科目（含人口规模效应）_财力性转移支付2010年预算参考数 9" xfId="2073"/>
    <cellStyle name="好_县区合并测算20080421_县市旗测算-新科目（含人口规模效应） 2" xfId="2074"/>
    <cellStyle name="差_汇总表 4" xfId="2075"/>
    <cellStyle name="差_Book2 3 2" xfId="2076"/>
    <cellStyle name="Accent5 6 2" xfId="2077"/>
    <cellStyle name="差_Book2 4" xfId="2078"/>
    <cellStyle name="Accent5 7" xfId="2079"/>
    <cellStyle name="差_Book2 4 2" xfId="2080"/>
    <cellStyle name="Accent5 7 2" xfId="2081"/>
    <cellStyle name="差_Book2 5" xfId="2082"/>
    <cellStyle name="Accent5 8" xfId="2083"/>
    <cellStyle name="差_Book2 5 2" xfId="2084"/>
    <cellStyle name="Accent5 8 2" xfId="2085"/>
    <cellStyle name="差_Book2 6" xfId="2086"/>
    <cellStyle name="Accent5 9" xfId="2087"/>
    <cellStyle name="常规 10 2 3" xfId="2088"/>
    <cellStyle name="差_行政(燃修费)_县市旗测算-新科目（含人口规模效应）" xfId="2089"/>
    <cellStyle name="差_2006年34青海_财力性转移支付2010年预算参考数 5" xfId="2090"/>
    <cellStyle name="Good 2 3" xfId="2091"/>
    <cellStyle name="Accent5 9 2" xfId="2092"/>
    <cellStyle name="常规 155 2" xfId="2093"/>
    <cellStyle name="Accent5_2015年基金预算（基础表）2" xfId="2094"/>
    <cellStyle name="Accent6" xfId="2095"/>
    <cellStyle name="好_缺口县区测算(按2007支出增长25%测算) 2 3 2 2" xfId="2096"/>
    <cellStyle name="常规 13 6 2" xfId="2097"/>
    <cellStyle name="差_行政(燃修费)_县市旗测算-新科目（含人口规模效应） 2 2 2" xfId="2098"/>
    <cellStyle name="Note 2 4" xfId="2099"/>
    <cellStyle name="Accent6 - 20% 2 2" xfId="2100"/>
    <cellStyle name="常规 9 2 2 2 3" xfId="2101"/>
    <cellStyle name="Accent6 - 20% 2 2 2" xfId="2102"/>
    <cellStyle name="好_缺口县区测算(按2007支出增长25%测算) 2 3 2 3" xfId="2103"/>
    <cellStyle name="常规 13 6 3" xfId="2104"/>
    <cellStyle name="Note 2 5" xfId="2105"/>
    <cellStyle name="Accent6 - 20% 2 3" xfId="2106"/>
    <cellStyle name="好_2008年支出调整_财力性转移支付2010年预算参考数 6 2" xfId="2107"/>
    <cellStyle name="差_行政(燃修费)_民生政策最低支出需求_财力性转移支付2010年预算参考数 2 2 2" xfId="2108"/>
    <cellStyle name="Accent6 - 20% 2 4" xfId="2109"/>
    <cellStyle name="差_行政(燃修费)_县市旗测算-新科目（含人口规模效应） 2 3 2" xfId="2110"/>
    <cellStyle name="Accent6 - 20% 3 2" xfId="2111"/>
    <cellStyle name="Accent6 - 20% 4 2" xfId="2112"/>
    <cellStyle name="好_缺口县区测算(按2007支出增长25%测算) 2 3 5" xfId="2113"/>
    <cellStyle name="Accent6 - 20% 5" xfId="2114"/>
    <cellStyle name="Accent6 - 20% 6" xfId="2115"/>
    <cellStyle name="差_00省级(打印) 3 2" xfId="2116"/>
    <cellStyle name="Accent6 - 40%" xfId="2117"/>
    <cellStyle name="差_2015年社会保险基金预算（1.27再修改-修改打印格式2） 6" xfId="2118"/>
    <cellStyle name="Accent6 - 40% 2" xfId="2119"/>
    <cellStyle name="Accent6 - 40% 2 2" xfId="2120"/>
    <cellStyle name="Accent6 - 40% 2 2 2" xfId="2121"/>
    <cellStyle name="好_行政公检法测算_民生政策最低支出需求_财力性转移支付2010年预算参考数 2 2 2 2" xfId="2122"/>
    <cellStyle name="Accent6 - 40% 2 3" xfId="2123"/>
    <cellStyle name="好_其他部门(按照总人口测算）—20080416_财力性转移支付2010年预算参考数 2 4 3" xfId="2124"/>
    <cellStyle name="差_行政公检法测算_不含人员经费系数_财力性转移支付2010年预算参考数 6" xfId="2125"/>
    <cellStyle name="Accent6 - 40% 2 3 2" xfId="2126"/>
    <cellStyle name="好_行政公检法测算_民生政策最低支出需求_财力性转移支付2010年预算参考数 2 2 2 3" xfId="2127"/>
    <cellStyle name="差_2006年全省财力计算表（中央、决算） 4 2" xfId="2128"/>
    <cellStyle name="Accent6 - 40% 2 4" xfId="2129"/>
    <cellStyle name="差_测算结果_财力性转移支付2010年预算参考数_表一" xfId="2130"/>
    <cellStyle name="Accent6 - 40% 3" xfId="2131"/>
    <cellStyle name="好_7.人员（总表-行政)" xfId="2132"/>
    <cellStyle name="Accent6 - 40% 3 2" xfId="2133"/>
    <cellStyle name="Accent6 - 40% 4" xfId="2134"/>
    <cellStyle name="好_530629_2006年县级财政报表附表 4" xfId="2135"/>
    <cellStyle name="差_20河南 3" xfId="2136"/>
    <cellStyle name="Accent6 - 40% 4 2" xfId="2137"/>
    <cellStyle name="Accent6 - 40% 5" xfId="2138"/>
    <cellStyle name="好_危改资金测算" xfId="2139"/>
    <cellStyle name="Accent6 - 40% 5 2" xfId="2140"/>
    <cellStyle name="好_县市旗测算20080508_不含人员经费系数_财力性转移支付2010年预算参考数 3 2 2" xfId="2141"/>
    <cellStyle name="常规 5 3 2 2" xfId="2142"/>
    <cellStyle name="差_成本差异系数（含人口规模） 2 2 2" xfId="2143"/>
    <cellStyle name="差_1.8-2015年省级国有资本经营预算表（按人大财经委初审意见修改） 3 2" xfId="2144"/>
    <cellStyle name="Accent6 - 40% 6" xfId="2145"/>
    <cellStyle name="差_不含人员经费系数 2 2 2" xfId="2146"/>
    <cellStyle name="差_00省级(打印) 5 2" xfId="2147"/>
    <cellStyle name="Accent6 - 60%" xfId="2148"/>
    <cellStyle name="Accent6 - 60% 2" xfId="2149"/>
    <cellStyle name="好_34青海 4" xfId="2150"/>
    <cellStyle name="差_07临沂 6" xfId="2151"/>
    <cellStyle name="Accent6 - 60% 2 2" xfId="2152"/>
    <cellStyle name="好_附表2：2015年项目库分类汇总 - 汇总各处室 - 发小代1.21" xfId="2153"/>
    <cellStyle name="Accent6 - 60% 2 2 2" xfId="2154"/>
    <cellStyle name="好_文体广播事业(按照总人口测算）—20080416_民生政策最低支出需求_财力性转移支付2010年预算参考数_财政收支2015年预计及2016年代编预算表(债管)" xfId="2155"/>
    <cellStyle name="好_34青海 5" xfId="2156"/>
    <cellStyle name="好_30云南 3 3" xfId="2157"/>
    <cellStyle name="差_安徽 缺口县区测算(地方填报)1_表一" xfId="2158"/>
    <cellStyle name="Accent6 - 60% 2 3" xfId="2159"/>
    <cellStyle name="差_平邑 2 2 2" xfId="2160"/>
    <cellStyle name="Explanatory Text 3" xfId="2161"/>
    <cellStyle name="Accent6 - 60% 2 3 2" xfId="2162"/>
    <cellStyle name="好_34青海 6" xfId="2163"/>
    <cellStyle name="Accent6 - 60% 2 4" xfId="2164"/>
    <cellStyle name="Accent6 - 60% 3" xfId="2165"/>
    <cellStyle name="好_县区合并测算20080421_不含人员经费系数_财力性转移支付2010年预算参考数 2 5" xfId="2166"/>
    <cellStyle name="常规 43 2 4" xfId="2167"/>
    <cellStyle name="常规 38 2 4" xfId="2168"/>
    <cellStyle name="Accent6 - 60% 3 2" xfId="2169"/>
    <cellStyle name="好_20河南_财力性转移支付2010年预算参考数 6 2" xfId="2170"/>
    <cellStyle name="Accent6 - 60% 4" xfId="2171"/>
    <cellStyle name="好_县区合并测算20080421_不含人员经费系数_财力性转移支付2010年预算参考数 3 5" xfId="2172"/>
    <cellStyle name="差_2006年27重庆_财政收支2015年预计及2016年代编预算表(债管)" xfId="2173"/>
    <cellStyle name="Accent6 - 60% 4 2" xfId="2174"/>
    <cellStyle name="Accent6 - 60% 5" xfId="2175"/>
    <cellStyle name="差_分县成本差异系数_财力性转移支付2010年预算参考数 2 4" xfId="2176"/>
    <cellStyle name="Accent6 - 60% 5 2" xfId="2177"/>
    <cellStyle name="差_20河南_财力性转移支付2010年预算参考数 3 2" xfId="2178"/>
    <cellStyle name="差_20河南_Sheet1" xfId="2179"/>
    <cellStyle name="Accent6 - 60% 6" xfId="2180"/>
    <cellStyle name="常规 9 2 2" xfId="2181"/>
    <cellStyle name="差_县市旗测算-新科目（20080626）_不含人员经费系数 3 2" xfId="2182"/>
    <cellStyle name="差_教育(按照总人口测算）—20080416_不含人员经费系数_财力性转移支付2010年预算参考数_Sheet1" xfId="2183"/>
    <cellStyle name="差_12滨州 2 3 2" xfId="2184"/>
    <cellStyle name="Accent6 10" xfId="2185"/>
    <cellStyle name="常规 9 2 3" xfId="2186"/>
    <cellStyle name="差_00省级(打印)_Sheet1" xfId="2187"/>
    <cellStyle name="Accent6 11" xfId="2188"/>
    <cellStyle name="好_县区合并测算20080423(按照各省比重）_不含人员经费系数 2 4 2" xfId="2189"/>
    <cellStyle name="常规 9 2 4" xfId="2190"/>
    <cellStyle name="差_县区合并测算20080423(按照各省比重）_民生政策最低支出需求_财力性转移支付2010年预算参考数 2 2 2" xfId="2191"/>
    <cellStyle name="差_2014公共预算支出情况表（0827） 2 2 2" xfId="2192"/>
    <cellStyle name="Accent6 12" xfId="2193"/>
    <cellStyle name="好_县区合并测算20080423(按照各省比重）_不含人员经费系数 2 4 3" xfId="2194"/>
    <cellStyle name="常规 9 2 5" xfId="2195"/>
    <cellStyle name="差_核定人数下发表 2 3 2" xfId="2196"/>
    <cellStyle name="Accent6 13" xfId="2197"/>
    <cellStyle name="常规 9 2 6" xfId="2198"/>
    <cellStyle name="Title 2 3 2" xfId="2199"/>
    <cellStyle name="Accent6 14" xfId="2200"/>
    <cellStyle name="常规 9 2 7" xfId="2201"/>
    <cellStyle name="差_2008年预计支出与2007年对比 3 2" xfId="2202"/>
    <cellStyle name="Accent6 15" xfId="2203"/>
    <cellStyle name="好_缺口县区测算（11.13）_财力性转移支付2010年预算参考数 8 2" xfId="2204"/>
    <cellStyle name="差_分县成本差异系数_财力性转移支付2010年预算参考数 2" xfId="2205"/>
    <cellStyle name="差_2007一般预算支出口径剔除表 4 2" xfId="2206"/>
    <cellStyle name="Accent6 16" xfId="2207"/>
    <cellStyle name="好_县区合并测算20080421_不含人员经费系数 2 2 2" xfId="2208"/>
    <cellStyle name="常规 3 3 2 2 2" xfId="2209"/>
    <cellStyle name="差_分县成本差异系数_财力性转移支付2010年预算参考数 3" xfId="2210"/>
    <cellStyle name="Accent6 17" xfId="2211"/>
    <cellStyle name="好_县区合并测算20080421_不含人员经费系数 2 2 3" xfId="2212"/>
    <cellStyle name="差_分县成本差异系数_财力性转移支付2010年预算参考数 4" xfId="2213"/>
    <cellStyle name="Accent6 18" xfId="2214"/>
    <cellStyle name="好_县市旗测算-新科目（20080626）_财力性转移支付2010年预算参考数 3" xfId="2215"/>
    <cellStyle name="Accent6 2" xfId="2216"/>
    <cellStyle name="好_县市旗测算-新科目（20080626）_财力性转移支付2010年预算参考数 3 2" xfId="2217"/>
    <cellStyle name="好_市辖区测算-新科目（20080626）_县市旗测算-新科目（含人口规模效应）_财力性转移支付2010年预算参考数" xfId="2218"/>
    <cellStyle name="差_行政公检法测算_民生政策最低支出需求 4" xfId="2219"/>
    <cellStyle name="Accent6 2 2" xfId="2220"/>
    <cellStyle name="好_县市旗测算-新科目（20080626）_财力性转移支付2010年预算参考数 3 2 2" xfId="2221"/>
    <cellStyle name="好_市辖区测算-新科目（20080626）_县市旗测算-新科目（含人口规模效应）_财力性转移支付2010年预算参考数 2" xfId="2222"/>
    <cellStyle name="差_行政公检法测算_民生政策最低支出需求 4 2" xfId="2223"/>
    <cellStyle name="Accent6 2 2 2" xfId="2224"/>
    <cellStyle name="好_县市旗测算-新科目（20080626）_财力性转移支付2010年预算参考数 3 3" xfId="2225"/>
    <cellStyle name="差_行政公检法测算_民生政策最低支出需求 5" xfId="2226"/>
    <cellStyle name="Accent6 2 3" xfId="2227"/>
    <cellStyle name="差_县市旗测算-新科目（20080627）_不含人员经费系数_财力性转移支付2010年预算参考数 6" xfId="2228"/>
    <cellStyle name="差_行政公检法测算_民生政策最低支出需求 5 2" xfId="2229"/>
    <cellStyle name="Accent6 2 3 2" xfId="2230"/>
    <cellStyle name="好_县市旗测算-新科目（20080626）_财力性转移支付2010年预算参考数 4" xfId="2231"/>
    <cellStyle name="Accent6 3" xfId="2232"/>
    <cellStyle name="好_县市旗测算20080508_不含人员经费系数_财力性转移支付2010年预算参考数" xfId="2233"/>
    <cellStyle name="常规 5" xfId="2234"/>
    <cellStyle name="差_自行调整差异系数顺序 3" xfId="2235"/>
    <cellStyle name="差_34青海_财力性转移支付2010年预算参考数" xfId="2236"/>
    <cellStyle name="Accent6 3 2" xfId="2237"/>
    <cellStyle name="Accent6 3 3" xfId="2238"/>
    <cellStyle name="好_县市旗测算-新科目（20080626）_财力性转移支付2010年预算参考数 5" xfId="2239"/>
    <cellStyle name="Accent6 4" xfId="2240"/>
    <cellStyle name="好_34青海_财力性转移支付2010年预算参考数 6" xfId="2241"/>
    <cellStyle name="差_1.8-2015年省级国有资本经营预算表（按人大财经委初审意见修改）_（南澳县）财政收支2015年预计及2016年代编预算表" xfId="2242"/>
    <cellStyle name="Accent6 4 2" xfId="2243"/>
    <cellStyle name="好_县市旗测算-新科目（20080626）_财力性转移支付2010年预算参考数 6" xfId="2244"/>
    <cellStyle name="Accent6 5" xfId="2245"/>
    <cellStyle name="好_县市旗测算-新科目（20080626）_财力性转移支付2010年预算参考数 6 2" xfId="2246"/>
    <cellStyle name="差_分县成本差异系数_民生政策最低支出需求_财力性转移支付2010年预算参考数_Sheet1" xfId="2247"/>
    <cellStyle name="Accent6 5 2" xfId="2248"/>
    <cellStyle name="好_县市旗测算-新科目（20080626）_财力性转移支付2010年预算参考数 7" xfId="2249"/>
    <cellStyle name="好_危改资金测算_财力性转移支付2010年预算参考数 2 4 3" xfId="2250"/>
    <cellStyle name="差_2006年全省财力计算表（中央、决算）" xfId="2251"/>
    <cellStyle name="Accent6 6" xfId="2252"/>
    <cellStyle name="差_汇总表4 5" xfId="2253"/>
    <cellStyle name="差_2006年全省财力计算表（中央、决算） 2" xfId="2254"/>
    <cellStyle name="Accent6 6 2" xfId="2255"/>
    <cellStyle name="好_县市旗测算-新科目（20080626）_财力性转移支付2010年预算参考数 8" xfId="2256"/>
    <cellStyle name="Accent6 7" xfId="2257"/>
    <cellStyle name="好_县市旗测算-新科目（20080626）_财力性转移支付2010年预算参考数 8 2" xfId="2258"/>
    <cellStyle name="常规 7 2 2 2 2 2" xfId="2259"/>
    <cellStyle name="差_总人口_财力性转移支付2010年预算参考数 4" xfId="2260"/>
    <cellStyle name="Warning Text 2 4" xfId="2261"/>
    <cellStyle name="Accent6 7 2" xfId="2262"/>
    <cellStyle name="好_县市旗测算-新科目（20080626）_财力性转移支付2010年预算参考数 9" xfId="2263"/>
    <cellStyle name="Accent6 8" xfId="2264"/>
    <cellStyle name="差_行政（人员）_民生政策最低支出需求_财力性转移支付2010年预算参考数 6" xfId="2265"/>
    <cellStyle name="差_附表_财力性转移支付2010年预算参考数 2 3" xfId="2266"/>
    <cellStyle name="差_1.8-2015年省级国有资本经营预算表（按人大财经委初审意见修改）_第三次上报潮南财政收支2015年预计及2016年代编预算表" xfId="2267"/>
    <cellStyle name="Accent6 8 2" xfId="2268"/>
    <cellStyle name="Accent6 9" xfId="2269"/>
    <cellStyle name="好_文体广播事业(按照总人口测算）—20080416_县市旗测算-新科目（含人口规模效应）_财力性转移支付2010年预算参考数 2 2 5" xfId="2270"/>
    <cellStyle name="差_分县成本差异系数_不含人员经费系数 6" xfId="2271"/>
    <cellStyle name="差_不含人员经费系数_财力性转移支付2010年预算参考数_Sheet1" xfId="2272"/>
    <cellStyle name="Accent6 9 2" xfId="2273"/>
    <cellStyle name="Accent6_2006年33甘肃" xfId="2274"/>
    <cellStyle name="差_00省级(打印) 2 2 2" xfId="2275"/>
    <cellStyle name="Bad" xfId="2276"/>
    <cellStyle name="常规 135 2 4" xfId="2277"/>
    <cellStyle name="差_附表_财力性转移支付2010年预算参考数 4 2" xfId="2278"/>
    <cellStyle name="Bad 2 2" xfId="2279"/>
    <cellStyle name="差_核定人数对比_表一" xfId="2280"/>
    <cellStyle name="Bad 2 2 2" xfId="2281"/>
    <cellStyle name="Bad 2 3" xfId="2282"/>
    <cellStyle name="Bad 2 3 2" xfId="2283"/>
    <cellStyle name="表标题 2 2 2" xfId="2284"/>
    <cellStyle name="Bad 2 4" xfId="2285"/>
    <cellStyle name="好_缺口县区测算(财政部标准)_财力性转移支付2010年预算参考数 2 3 2" xfId="2286"/>
    <cellStyle name="差_教育(按照总人口测算）—20080416_民生政策最低支出需求_财力性转移支付2010年预算参考数_财政收支2015年预计及2016年代编预算表(债管)" xfId="2287"/>
    <cellStyle name="差_附表_财力性转移支付2010年预算参考数 5" xfId="2288"/>
    <cellStyle name="Bad 3" xfId="2289"/>
    <cellStyle name="好_云南省2008年转移支付测算——州市本级考核部分及政策性测算_财力性转移支付2010年预算参考数_Sheet1" xfId="2290"/>
    <cellStyle name="好_缺口县区测算(财政部标准)_财力性转移支付2010年预算参考数 2 3 2 2" xfId="2291"/>
    <cellStyle name="差_县区合并测算20080421_民生政策最低支出需求 2 2" xfId="2292"/>
    <cellStyle name="差_附表_财力性转移支付2010年预算参考数 5 2" xfId="2293"/>
    <cellStyle name="Input 17" xfId="2294"/>
    <cellStyle name="Bad 3 2" xfId="2295"/>
    <cellStyle name="好_缺口县区测算(财政部标准)_财力性转移支付2010年预算参考数 2 3 3" xfId="2296"/>
    <cellStyle name="差_附表_财力性转移支付2010年预算参考数 6" xfId="2297"/>
    <cellStyle name="Bad 4" xfId="2298"/>
    <cellStyle name="好_卫生(按照总人口测算）—20080416_不含人员经费系数_财力性转移支付2010年预算参考数 7" xfId="2299"/>
    <cellStyle name="好_2013年中央公共预算收支调整表（20140110国库司提供） 2 5" xfId="2300"/>
    <cellStyle name="Bad 4 2" xfId="2301"/>
    <cellStyle name="Bad 5 2" xfId="2302"/>
    <cellStyle name="好_缺口县区测算(财政部标准)_财力性转移支付2010年预算参考数 2 3 5" xfId="2303"/>
    <cellStyle name="Bad 6" xfId="2304"/>
    <cellStyle name="好_缺口县区测算(按2007支出增长25%测算)" xfId="2305"/>
    <cellStyle name="差_M01-2(州市补助收入) 2 3 2" xfId="2306"/>
    <cellStyle name="Warning Text 2 2" xfId="2307"/>
    <cellStyle name="Calc Currency (0)" xfId="2308"/>
    <cellStyle name="好_行政（人员）_财力性转移支付2010年预算参考数 2 3" xfId="2309"/>
    <cellStyle name="Calculation" xfId="2310"/>
    <cellStyle name="好_行政（人员）_财力性转移支付2010年预算参考数 2 3 2" xfId="2311"/>
    <cellStyle name="差_市辖区测算-新科目（20080626）_表一" xfId="2312"/>
    <cellStyle name="差_27重庆" xfId="2313"/>
    <cellStyle name="Calculation 2" xfId="2314"/>
    <cellStyle name="好_教育(按照总人口测算）—20080416_民生政策最低支出需求_表一" xfId="2315"/>
    <cellStyle name="好_行政（人员）_财力性转移支付2010年预算参考数 2 3 2 2" xfId="2316"/>
    <cellStyle name="差_27重庆 2" xfId="2317"/>
    <cellStyle name="Calculation 2 2" xfId="2318"/>
    <cellStyle name="差_山东省民生支出标准_财力性转移支付2010年预算参考数" xfId="2319"/>
    <cellStyle name="差_27重庆 2 2" xfId="2320"/>
    <cellStyle name="Calculation 2 2 2" xfId="2321"/>
    <cellStyle name="好_行政（人员）_财力性转移支付2010年预算参考数 2 3 2 3" xfId="2322"/>
    <cellStyle name="差_27重庆 3" xfId="2323"/>
    <cellStyle name="Calculation 2 3" xfId="2324"/>
    <cellStyle name="差_缺口县区测算（11.13） 2 2" xfId="2325"/>
    <cellStyle name="差_27重庆 3 2" xfId="2326"/>
    <cellStyle name="Input_(12.19)江门市报送(补充表六)" xfId="2327"/>
    <cellStyle name="Calculation 2 3 2" xfId="2328"/>
    <cellStyle name="好_行政公检法测算_县市旗测算-新科目（含人口规模效应） 2 3 4" xfId="2329"/>
    <cellStyle name="好_行政（人员）_财力性转移支付2010年预算参考数 2 3 3" xfId="2330"/>
    <cellStyle name="差_安徽 缺口县区测算(地方填报)1_财力性转移支付2010年预算参考数 2 2" xfId="2331"/>
    <cellStyle name="Calculation 3" xfId="2332"/>
    <cellStyle name="差_安徽 缺口县区测算(地方填报)1_财力性转移支付2010年预算参考数 2 2 2" xfId="2333"/>
    <cellStyle name="Calculation 3 2" xfId="2334"/>
    <cellStyle name="好_行政公检法测算_县市旗测算-新科目（含人口规模效应） 2 3 5" xfId="2335"/>
    <cellStyle name="好_行政（人员）_财力性转移支付2010年预算参考数 2 3 4" xfId="2336"/>
    <cellStyle name="差_安徽 缺口县区测算(地方填报)1_财力性转移支付2010年预算参考数 2 3" xfId="2337"/>
    <cellStyle name="Calculation 4" xfId="2338"/>
    <cellStyle name="差_安徽 缺口县区测算(地方填报)1_财力性转移支付2010年预算参考数 2 3 2" xfId="2339"/>
    <cellStyle name="Calculation 4 2" xfId="2340"/>
    <cellStyle name="好_行政（人员）_财力性转移支付2010年预算参考数 2 3 5" xfId="2341"/>
    <cellStyle name="好_成本差异系数_财力性转移支付2010年预算参考数 3 2" xfId="2342"/>
    <cellStyle name="好_2013年红本 2 2" xfId="2343"/>
    <cellStyle name="差_行政(燃修费)_财力性转移支付2010年预算参考数_财政收支2015年预计及2016年代编预算表(债管)" xfId="2344"/>
    <cellStyle name="差_安徽 缺口县区测算(地方填报)1_财力性转移支付2010年预算参考数 2 4" xfId="2345"/>
    <cellStyle name="Calculation 5" xfId="2346"/>
    <cellStyle name="Calculation 5 2" xfId="2347"/>
    <cellStyle name="好_成本差异系数_财力性转移支付2010年预算参考数 3 3" xfId="2348"/>
    <cellStyle name="好_2013年红本 2 3" xfId="2349"/>
    <cellStyle name="差_核定人数下发表_财力性转移支付2010年预算参考数 2 2" xfId="2350"/>
    <cellStyle name="差_2008年全省汇总收支计算表_财力性转移支付2010年预算参考数 2 2 2" xfId="2351"/>
    <cellStyle name="Calculation 6" xfId="2352"/>
    <cellStyle name="差_重点民生支出需求测算表社保（农村低保）081112_财政收支2015年预计及2016年代编预算表(债管)" xfId="2353"/>
    <cellStyle name="差_分县成本差异系数_不含人员经费系数_财力性转移支付2010年预算参考数 5" xfId="2354"/>
    <cellStyle name="Check Cell" xfId="2355"/>
    <cellStyle name="好_县市旗测算20080508_县市旗测算-新科目（含人口规模效应） 2 6" xfId="2356"/>
    <cellStyle name="好_县区合并测算20080423(按照各省比重）_不含人员经费系数_财政收支2015年预计及2016年代编预算表(债管)" xfId="2357"/>
    <cellStyle name="好_县区合并测算20080421_民生政策最低支出需求 3 2" xfId="2358"/>
    <cellStyle name="好_缺口县区测算_财力性转移支付2010年预算参考数 2 3 3" xfId="2359"/>
    <cellStyle name="差_分县成本差异系数_不含人员经费系数_财力性转移支付2010年预算参考数 5 2" xfId="2360"/>
    <cellStyle name="差_2014调整事项 2 3" xfId="2361"/>
    <cellStyle name="差_12滨州_财力性转移支付2010年预算参考数 6" xfId="2362"/>
    <cellStyle name="Check Cell 2" xfId="2363"/>
    <cellStyle name="好_县区合并测算20080421_民生政策最低支出需求 3 2 2" xfId="2364"/>
    <cellStyle name="好_农林水和城市维护标准支出20080505－县区合计 3 3" xfId="2365"/>
    <cellStyle name="好_附表2：2015年项目库分类汇总 - 汇总各处室 - 发小代1.29" xfId="2366"/>
    <cellStyle name="差_2014调整事项 2 3 2" xfId="2367"/>
    <cellStyle name="Check Cell 2 2" xfId="2368"/>
    <cellStyle name="好_农林水和城市维护标准支出20080505－县区合计 3 4" xfId="2369"/>
    <cellStyle name="差_530623_2006年县级财政报表附表" xfId="2370"/>
    <cellStyle name="Check Cell 2 3" xfId="2371"/>
    <cellStyle name="好_农林水和城市维护标准支出20080505－县区合计 3 5" xfId="2372"/>
    <cellStyle name="Check Cell 2 4" xfId="2373"/>
    <cellStyle name="好_县区合并测算20080421_民生政策最低支出需求 3 3" xfId="2374"/>
    <cellStyle name="好_市辖区测算-新科目（20080626）_县市旗测算-新科目（含人口规模效应）_财政收支2015年预计及2016年代编预算表(债管)" xfId="2375"/>
    <cellStyle name="好_缺口县区测算_财力性转移支付2010年预算参考数 2 3 4" xfId="2376"/>
    <cellStyle name="差_2014调整事项 2 4" xfId="2377"/>
    <cellStyle name="Check Cell 3" xfId="2378"/>
    <cellStyle name="好_县市旗测算20080508_财力性转移支付2010年预算参考数 2 4" xfId="2379"/>
    <cellStyle name="差_卫生(按照总人口测算）—20080416_民生政策最低支出需求_表一" xfId="2380"/>
    <cellStyle name="差_核定人数对比_财力性转移支付2010年预算参考数_Sheet1" xfId="2381"/>
    <cellStyle name="差_27重庆_财力性转移支付2010年预算参考数 6" xfId="2382"/>
    <cellStyle name="Check Cell 3 2" xfId="2383"/>
    <cellStyle name="好_缺口县区测算_财力性转移支付2010年预算参考数 2 3 5" xfId="2384"/>
    <cellStyle name="Check Cell 4" xfId="2385"/>
    <cellStyle name="好_县市旗测算20080508_财力性转移支付2010年预算参考数 3 4" xfId="2386"/>
    <cellStyle name="好_行政（人员）_县市旗测算-新科目（含人口规模效应）_财力性转移支付2010年预算参考数 7" xfId="2387"/>
    <cellStyle name="Check Cell 4 2" xfId="2388"/>
    <cellStyle name="Check Cell 5" xfId="2389"/>
    <cellStyle name="Check Cell 5 2" xfId="2390"/>
    <cellStyle name="Check Cell 6" xfId="2391"/>
    <cellStyle name="Comma [0]" xfId="2392"/>
    <cellStyle name="好_2015年专项资金清理整合意见 3" xfId="2393"/>
    <cellStyle name="差_33甘肃 5" xfId="2394"/>
    <cellStyle name="Comma [0] 2" xfId="2395"/>
    <cellStyle name="통화_BOILER-CO1" xfId="2396"/>
    <cellStyle name="好_文体广播事业(按照总人口测算）—20080416_县市旗测算-新科目（含人口规模效应）_财力性转移支付2010年预算参考数 2 2 3" xfId="2397"/>
    <cellStyle name="差_分县成本差异系数_不含人员经费系数 4" xfId="2398"/>
    <cellStyle name="差_22湖南_财力性转移支付2010年预算参考数_表一" xfId="2399"/>
    <cellStyle name="Warning Text 4 2" xfId="2400"/>
    <cellStyle name="comma zerodec" xfId="2401"/>
    <cellStyle name="Comma_1995" xfId="2402"/>
    <cellStyle name="好_其他部门(按照总人口测算）—20080416_县市旗测算-新科目（含人口规模效应）_财力性转移支付2010年预算参考数 2 3 3" xfId="2403"/>
    <cellStyle name="好_行政公检法测算_县市旗测算-新科目（含人口规模效应）_财力性转移支付2010年预算参考数 8 2" xfId="2404"/>
    <cellStyle name="差_教育(按照总人口测算）—20080416_财力性转移支付2010年预算参考数 2 3 2" xfId="2405"/>
    <cellStyle name="差_2008年预计支出与2007年对比 2 4" xfId="2406"/>
    <cellStyle name="Currency [0]" xfId="2407"/>
    <cellStyle name="差_河南 缺口县区测算(地方填报白)" xfId="2408"/>
    <cellStyle name="差_27重庆_财力性转移支付2010年预算参考数 3 2" xfId="2409"/>
    <cellStyle name="Currency_1995" xfId="2410"/>
    <cellStyle name="好_行政公检法测算_民生政策最低支出需求_财力性转移支付2010年预算参考数 5" xfId="2411"/>
    <cellStyle name="Currency1" xfId="2412"/>
    <cellStyle name="好_人员工资和公用经费_财力性转移支付2010年预算参考数 3 4" xfId="2413"/>
    <cellStyle name="好_分析缺口率 2 3 3" xfId="2414"/>
    <cellStyle name="差_其他部门(按照总人口测算）—20080416_不含人员经费系数_Sheet1" xfId="2415"/>
    <cellStyle name="差_河南 缺口县区测算(地方填报)_财政收支2015年预计及2016年代编预算表(债管)" xfId="2416"/>
    <cellStyle name="差_行政公检法测算_不含人员经费系数_财力性转移支付2010年预算参考数 3" xfId="2417"/>
    <cellStyle name="Date" xfId="2418"/>
    <cellStyle name="好_卫生(按照总人口测算）—20080416_民生政策最低支出需求_财力性转移支付2010年预算参考数 3 5" xfId="2419"/>
    <cellStyle name="好_教育(按照总人口测算）—20080416 2 2 2 2" xfId="2420"/>
    <cellStyle name="差_1.8-2015年省级国有资本经营预算表（按人大财经委初审意见修改）" xfId="2421"/>
    <cellStyle name="Dollar (zero dec)" xfId="2422"/>
    <cellStyle name="Explanatory Text 2 2" xfId="2423"/>
    <cellStyle name="Explanatory Text 2 2 2" xfId="2424"/>
    <cellStyle name="差_分析缺口率_财力性转移支付2010年预算参考数 2 2 2" xfId="2425"/>
    <cellStyle name="Explanatory Text 2 3" xfId="2426"/>
    <cellStyle name="Explanatory Text 2 3 2" xfId="2427"/>
    <cellStyle name="Explanatory Text 2 4" xfId="2428"/>
    <cellStyle name="差_文体广播事业(按照总人口测算）—20080416 2 3" xfId="2429"/>
    <cellStyle name="差_核定人数下发表" xfId="2430"/>
    <cellStyle name="Explanatory Text 3 2" xfId="2431"/>
    <cellStyle name="Explanatory Text 4" xfId="2432"/>
    <cellStyle name="Explanatory Text 4 2" xfId="2433"/>
    <cellStyle name="Explanatory Text 5" xfId="2434"/>
    <cellStyle name="差_33甘肃 2 3" xfId="2435"/>
    <cellStyle name="Explanatory Text 5 2" xfId="2436"/>
    <cellStyle name="Explanatory Text 6" xfId="2437"/>
    <cellStyle name="常规 10" xfId="2438"/>
    <cellStyle name="Good" xfId="2439"/>
    <cellStyle name="Good 2" xfId="2440"/>
    <cellStyle name="好_缺口县区测算（11.13） 3 5" xfId="2441"/>
    <cellStyle name="差_2006年34青海_财力性转移支付2010年预算参考数 4" xfId="2442"/>
    <cellStyle name="Good 2 2" xfId="2443"/>
    <cellStyle name="常规 20 2 2 3 2" xfId="2444"/>
    <cellStyle name="常规 15 2 2 3 2" xfId="2445"/>
    <cellStyle name="差_文体广播事业(按照总人口测算）—20080416_不含人员经费系数_财力性转移支付2010年预算参考数 2 3 2" xfId="2446"/>
    <cellStyle name="差_2006年34青海_财力性转移支付2010年预算参考数 6" xfId="2447"/>
    <cellStyle name="差_00省级(打印) 2" xfId="2448"/>
    <cellStyle name="Good 2 4" xfId="2449"/>
    <cellStyle name="Good 3" xfId="2450"/>
    <cellStyle name="Good 3 2" xfId="2451"/>
    <cellStyle name="Good 4" xfId="2452"/>
    <cellStyle name="好_人员工资和公用经费_财力性转移支付2010年预算参考数 3 2 3" xfId="2453"/>
    <cellStyle name="Good 4 2" xfId="2454"/>
    <cellStyle name="好_县区合并测算20080421_县市旗测算-新科目（含人口规模效应） 3 2" xfId="2455"/>
    <cellStyle name="常规 2 2 7 2 3 2" xfId="2456"/>
    <cellStyle name="差_汇总表 5 2" xfId="2457"/>
    <cellStyle name="Good 5" xfId="2458"/>
    <cellStyle name="好_2013年中央公共预算收支调整表（20140110国库司提供） 6" xfId="2459"/>
    <cellStyle name="差_行政公检法测算_不含人员经费系数_财力性转移支付2010年预算参考数 2 3" xfId="2460"/>
    <cellStyle name="差_11大理_财力性转移支付2010年预算参考数 4" xfId="2461"/>
    <cellStyle name="Good 5 2" xfId="2462"/>
    <cellStyle name="Grey" xfId="2463"/>
    <cellStyle name="千位分隔 13" xfId="2464"/>
    <cellStyle name="差_行政公检法测算_县市旗测算-新科目（含人口规模效应） 2 2" xfId="2465"/>
    <cellStyle name="Header1" xfId="2466"/>
    <cellStyle name="千位分隔 14" xfId="2467"/>
    <cellStyle name="差_行政公检法测算_县市旗测算-新科目（含人口规模效应） 2 3" xfId="2468"/>
    <cellStyle name="Header2" xfId="2469"/>
    <cellStyle name="常规 123 3" xfId="2470"/>
    <cellStyle name="常规 118 3" xfId="2471"/>
    <cellStyle name="Heading 1" xfId="2472"/>
    <cellStyle name="Heading 1 2" xfId="2473"/>
    <cellStyle name="好_缺口县区测算(财政部标准) 2 3 2 3" xfId="2474"/>
    <cellStyle name="Heading 1 2 2" xfId="2475"/>
    <cellStyle name="差_行政(燃修费)_县市旗测算-新科目（含人口规模效应）_财力性转移支付2010年预算参考数 5" xfId="2476"/>
    <cellStyle name="Heading 1 2 2 2" xfId="2477"/>
    <cellStyle name="差_检验表_财政收支2015年预计及2016年代编预算表(债管)" xfId="2478"/>
    <cellStyle name="差_05潍坊 3 2" xfId="2479"/>
    <cellStyle name="Heading 1 2 3" xfId="2480"/>
    <cellStyle name="Heading 1 2 3 2" xfId="2481"/>
    <cellStyle name="差_附表2：2015年项目库分类汇总 - 汇总各处室 - 发小代1.29 2 2" xfId="2482"/>
    <cellStyle name="Heading 1 2 4" xfId="2483"/>
    <cellStyle name="好_市辖区测算-新科目（20080626）_县市旗测算-新科目（含人口规模效应）_财力性转移支付2010年预算参考数 2 2 4" xfId="2484"/>
    <cellStyle name="差_2008年一般预算支出预计" xfId="2485"/>
    <cellStyle name="差_09黑龙江_财政收支2015年预计及2016年代编预算表(债管)" xfId="2486"/>
    <cellStyle name="Heading 1 3" xfId="2487"/>
    <cellStyle name="差_2008年一般预算支出预计 2" xfId="2488"/>
    <cellStyle name="Heading 1 3 2" xfId="2489"/>
    <cellStyle name="Heading 1 4" xfId="2490"/>
    <cellStyle name="Heading 1 4 2" xfId="2491"/>
    <cellStyle name="好_测算结果_财力性转移支付2010年预算参考数 2 7" xfId="2492"/>
    <cellStyle name="差_县区合并测算20080423(按照各省比重） 2 4" xfId="2493"/>
    <cellStyle name="差_34青海_1 3 2" xfId="2494"/>
    <cellStyle name="Heading 1 5" xfId="2495"/>
    <cellStyle name="Heading 1 5 2" xfId="2496"/>
    <cellStyle name="Heading 1 6" xfId="2497"/>
    <cellStyle name="Heading 2" xfId="2498"/>
    <cellStyle name="差_不含人员经费系数 6" xfId="2499"/>
    <cellStyle name="Heading 2 2 2 2" xfId="2500"/>
    <cellStyle name="差_34青海 2" xfId="2501"/>
    <cellStyle name="差_2008年全省汇总收支计算表_财力性转移支付2010年预算参考数" xfId="2502"/>
    <cellStyle name="Heading 2 2 3" xfId="2503"/>
    <cellStyle name="差_文体广播事业(按照总人口测算）—20080416_县市旗测算-新科目（含人口规模效应）_财力性转移支付2010年预算参考数 6" xfId="2504"/>
    <cellStyle name="差_核定人数下发表_财力性转移支付2010年预算参考数" xfId="2505"/>
    <cellStyle name="差_34青海 2 2" xfId="2506"/>
    <cellStyle name="差_2008年全省汇总收支计算表_财力性转移支付2010年预算参考数 2" xfId="2507"/>
    <cellStyle name="Heading 2 2 3 2" xfId="2508"/>
    <cellStyle name="差_34青海 3" xfId="2509"/>
    <cellStyle name="Heading 2 2 4" xfId="2510"/>
    <cellStyle name="好_一般预算支出口径剔除表 2 6" xfId="2511"/>
    <cellStyle name="Heading 2 3 2" xfId="2512"/>
    <cellStyle name="差_汇总表4_财政收支2015年预计及2016年代编预算表(债管)" xfId="2513"/>
    <cellStyle name="Heading 2 4 2" xfId="2514"/>
    <cellStyle name="差_县市旗测算-新科目（20080627）_不含人员经费系数_财力性转移支付2010年预算参考数 2 4" xfId="2515"/>
    <cellStyle name="差_市辖区测算-新科目（20080626）_县市旗测算-新科目（含人口规模效应）_财力性转移支付2010年预算参考数 6" xfId="2516"/>
    <cellStyle name="差_34青海_1 4 2" xfId="2517"/>
    <cellStyle name="百分比 3 2 2 2 2" xfId="2518"/>
    <cellStyle name="Heading 2 5" xfId="2519"/>
    <cellStyle name="好_28四川_财力性转移支付2010年预算参考数_表一" xfId="2520"/>
    <cellStyle name="Heading 2 5 2" xfId="2521"/>
    <cellStyle name="百分比 3 2 2 2 3" xfId="2522"/>
    <cellStyle name="Heading 2 6" xfId="2523"/>
    <cellStyle name="Heading 3" xfId="2524"/>
    <cellStyle name="Heading 3 2" xfId="2525"/>
    <cellStyle name="差_农林水和城市维护标准支出20080505－县区合计_财力性转移支付2010年预算参考数 2 4" xfId="2526"/>
    <cellStyle name="Heading 3 2 2" xfId="2527"/>
    <cellStyle name="好_教育(按照总人口测算）—20080416_不含人员经费系数 3 3" xfId="2528"/>
    <cellStyle name="差_11.公用经费" xfId="2529"/>
    <cellStyle name="Heading 3 2 2 2" xfId="2530"/>
    <cellStyle name="Heading 3 2 3" xfId="2531"/>
    <cellStyle name="好_核定人数对比_财力性转移支付2010年预算参考数 2 2 2 3" xfId="2532"/>
    <cellStyle name="Heading 3 2 3 2" xfId="2533"/>
    <cellStyle name="好_2006年27重庆_财政收支2015年预计及2016年代编预算表(债管)" xfId="2534"/>
    <cellStyle name="Neutral 2" xfId="2535"/>
    <cellStyle name="Heading 3 2 4" xfId="2536"/>
    <cellStyle name="Heading 3 3" xfId="2537"/>
    <cellStyle name="好_行政公检法测算 6" xfId="2538"/>
    <cellStyle name="Heading 3 3 2" xfId="2539"/>
    <cellStyle name="Heading 3 4 2" xfId="2540"/>
    <cellStyle name="差_34青海_1 5 2" xfId="2541"/>
    <cellStyle name="百分比 3 2 2 3 2" xfId="2542"/>
    <cellStyle name="Heading 3 5" xfId="2543"/>
    <cellStyle name="Heading 3 5 2" xfId="2544"/>
    <cellStyle name="百分比 3 2 2 3 3" xfId="2545"/>
    <cellStyle name="Heading 3 6" xfId="2546"/>
    <cellStyle name="差_测算结果_财力性转移支付2010年预算参考数 2" xfId="2547"/>
    <cellStyle name="Heading 4" xfId="2548"/>
    <cellStyle name="差_测算结果_财力性转移支付2010年预算参考数 2 2" xfId="2549"/>
    <cellStyle name="Heading 4 2" xfId="2550"/>
    <cellStyle name="差_农林水和城市维护标准支出20080505－县区合计_县市旗测算-新科目（含人口规模效应） 4" xfId="2551"/>
    <cellStyle name="差_汇总表_财力性转移支付2010年预算参考数 5" xfId="2552"/>
    <cellStyle name="差_测算结果_财力性转移支付2010年预算参考数 2 2 2" xfId="2553"/>
    <cellStyle name="Heading 4 2 2" xfId="2554"/>
    <cellStyle name="差_县市旗测算-新科目（20080627）_Sheet1" xfId="2555"/>
    <cellStyle name="差_农林水和城市维护标准支出20080505－县区合计_县市旗测算-新科目（含人口规模效应） 4 2" xfId="2556"/>
    <cellStyle name="差_汇总表_财力性转移支付2010年预算参考数 5 2" xfId="2557"/>
    <cellStyle name="Heading 4 2 2 2" xfId="2558"/>
    <cellStyle name="差_农林水和城市维护标准支出20080505－县区合计_县市旗测算-新科目（含人口规模效应） 5" xfId="2559"/>
    <cellStyle name="差_汇总表_财力性转移支付2010年预算参考数 6" xfId="2560"/>
    <cellStyle name="差_行政（人员）_不含人员经费系数 4 2" xfId="2561"/>
    <cellStyle name="Heading 4 2 3" xfId="2562"/>
    <cellStyle name="Heading 4 2 3 2" xfId="2563"/>
    <cellStyle name="Heading 4 2 4" xfId="2564"/>
    <cellStyle name="差_测算结果_财力性转移支付2010年预算参考数 2 3" xfId="2565"/>
    <cellStyle name="Heading 4 3" xfId="2566"/>
    <cellStyle name="好_人员工资和公用经费3_财力性转移支付2010年预算参考数 2 5" xfId="2567"/>
    <cellStyle name="差_测算结果_财力性转移支付2010年预算参考数 2 3 2" xfId="2568"/>
    <cellStyle name="Heading 4 3 2" xfId="2569"/>
    <cellStyle name="差_测算结果_财力性转移支付2010年预算参考数 2 4" xfId="2570"/>
    <cellStyle name="Heading 4 4" xfId="2571"/>
    <cellStyle name="好_人员工资和公用经费3_财力性转移支付2010年预算参考数 3 5" xfId="2572"/>
    <cellStyle name="Heading 4 4 2" xfId="2573"/>
    <cellStyle name="差_30云南_1_财政收支2015年预计及2016年代编预算表(债管)" xfId="2574"/>
    <cellStyle name="Heading 4 5" xfId="2575"/>
    <cellStyle name="差_行政(燃修费)_财力性转移支付2010年预算参考数 4" xfId="2576"/>
    <cellStyle name="差_2008年支出调整_财力性转移支付2010年预算参考数" xfId="2577"/>
    <cellStyle name="Heading 4 5 2" xfId="2578"/>
    <cellStyle name="常规_农业2012年预算草案2-27" xfId="2579"/>
    <cellStyle name="常规 2" xfId="2580"/>
    <cellStyle name="Heading 4 6" xfId="2581"/>
    <cellStyle name="Input" xfId="2582"/>
    <cellStyle name="好_县区合并测算20080421_民生政策最低支出需求_财力性转移支付2010年预算参考数 2 2 2 3" xfId="2583"/>
    <cellStyle name="差_2006年22湖南 6" xfId="2584"/>
    <cellStyle name="Input [yellow]" xfId="2585"/>
    <cellStyle name="差_处室切块指标余额——2015.5.9" xfId="2586"/>
    <cellStyle name="Input 10" xfId="2587"/>
    <cellStyle name="好_M01-2(州市补助收入) 2 3 2" xfId="2588"/>
    <cellStyle name="常规 10 2 2 3 2" xfId="2589"/>
    <cellStyle name="差_12滨州_财力性转移支付2010年预算参考数" xfId="2590"/>
    <cellStyle name="Input 11" xfId="2591"/>
    <cellStyle name="Input 15" xfId="2592"/>
    <cellStyle name="Input 16" xfId="2593"/>
    <cellStyle name="Input 2" xfId="2594"/>
    <cellStyle name="Input 2 2" xfId="2595"/>
    <cellStyle name="Input 2 3" xfId="2596"/>
    <cellStyle name="差_一般预算支出口径剔除表_表一" xfId="2597"/>
    <cellStyle name="Input 2 3 2" xfId="2598"/>
    <cellStyle name="强调文字颜色 5 2 4 2" xfId="2599"/>
    <cellStyle name="Input 2 4" xfId="2600"/>
    <cellStyle name="差_行政（人员）_财力性转移支付2010年预算参考数 2 2" xfId="2601"/>
    <cellStyle name="Input 3" xfId="2602"/>
    <cellStyle name="差_行政（人员）_财力性转移支付2010年预算参考数 2 2 2" xfId="2603"/>
    <cellStyle name="Input 3 2" xfId="2604"/>
    <cellStyle name="好_县市旗测算-新科目（20080627）_财力性转移支付2010年预算参考数 2 4 2" xfId="2605"/>
    <cellStyle name="差_行政（人员）_财力性转移支付2010年预算参考数 2 3" xfId="2606"/>
    <cellStyle name="差_分县成本差异系数_民生政策最低支出需求_财力性转移支付2010年预算参考数 2 2 2" xfId="2607"/>
    <cellStyle name="Input 4" xfId="2608"/>
    <cellStyle name="差_行政（人员）_财力性转移支付2010年预算参考数 2 3 2" xfId="2609"/>
    <cellStyle name="Input 4 2" xfId="2610"/>
    <cellStyle name="好_县市旗测算-新科目（20080627）_财力性转移支付2010年预算参考数 2 4 3" xfId="2611"/>
    <cellStyle name="差_行政（人员）_财力性转移支付2010年预算参考数 2 4" xfId="2612"/>
    <cellStyle name="Input 5" xfId="2613"/>
    <cellStyle name="差_核定人数下发表 2 4" xfId="2614"/>
    <cellStyle name="差_行政公检法测算_不含人员经费系数" xfId="2615"/>
    <cellStyle name="Input 5 2" xfId="2616"/>
    <cellStyle name="差_汇总表4_表一" xfId="2617"/>
    <cellStyle name="差_核定人数对比" xfId="2618"/>
    <cellStyle name="Input 6" xfId="2619"/>
    <cellStyle name="差_核定人数对比 2" xfId="2620"/>
    <cellStyle name="差_分县成本差异系数_不含人员经费系数_财力性转移支付2010年预算参考数_表一" xfId="2621"/>
    <cellStyle name="Input 6 2" xfId="2622"/>
    <cellStyle name="Input 7" xfId="2623"/>
    <cellStyle name="Input 8" xfId="2624"/>
    <cellStyle name="好_县市旗测算-新科目（20080627）_县市旗测算-新科目（含人口规模效应） 2 2 3" xfId="2625"/>
    <cellStyle name="差_青海 缺口县区测算(地方填报)_财力性转移支付2010年预算参考数 2 4" xfId="2626"/>
    <cellStyle name="差_2008年支出核定" xfId="2627"/>
    <cellStyle name="Input 8 2" xfId="2628"/>
    <cellStyle name="常规 3 13 2" xfId="2629"/>
    <cellStyle name="Input 9" xfId="2630"/>
    <cellStyle name="好_云南 缺口县区测算(地方填报) 2 3" xfId="2631"/>
    <cellStyle name="好_行政公检法测算_不含人员经费系数_财力性转移支付2010年预算参考数 5" xfId="2632"/>
    <cellStyle name="差_2007一般预算支出口径剔除表 2" xfId="2633"/>
    <cellStyle name="Linked Cell" xfId="2634"/>
    <cellStyle name="好_云南 缺口县区测算(地方填报) 2 3 2" xfId="2635"/>
    <cellStyle name="差_2007一般预算支出口径剔除表 2 2" xfId="2636"/>
    <cellStyle name="Linked Cell 2" xfId="2637"/>
    <cellStyle name="好_云南 缺口县区测算(地方填报) 2 3 2 2" xfId="2638"/>
    <cellStyle name="好_县区合并测算20080421_民生政策最低支出需求_财力性转移支付2010年预算参考数 4" xfId="2639"/>
    <cellStyle name="差_2013调整事项 2 3" xfId="2640"/>
    <cellStyle name="差_2007一般预算支出口径剔除表 2 2 2" xfId="2641"/>
    <cellStyle name="Linked Cell 2 2" xfId="2642"/>
    <cellStyle name="好_县区合并测算20080423(按照各省比重）_县市旗测算-新科目（含人口规模效应） 2 5" xfId="2643"/>
    <cellStyle name="好_教育(按照总人口测算）—20080416_民生政策最低支出需求_财力性转移支付2010年预算参考数 2 4 3" xfId="2644"/>
    <cellStyle name="差_2013调整事项 2 3 2" xfId="2645"/>
    <cellStyle name="Linked Cell 2 2 2" xfId="2646"/>
    <cellStyle name="好_云南 缺口县区测算(地方填报) 2 3 2 3" xfId="2647"/>
    <cellStyle name="好_县区合并测算20080421_民生政策最低支出需求_财力性转移支付2010年预算参考数 5" xfId="2648"/>
    <cellStyle name="差_2013调整事项 2 4" xfId="2649"/>
    <cellStyle name="Linked Cell 2 3" xfId="2650"/>
    <cellStyle name="好_县区合并测算20080421_民生政策最低支出需求_财力性转移支付2010年预算参考数 6" xfId="2651"/>
    <cellStyle name="Linked Cell 2 4" xfId="2652"/>
    <cellStyle name="好_云南 缺口县区测算(地方填报) 2 3 3" xfId="2653"/>
    <cellStyle name="好_人员工资和公用经费2 2 3 4" xfId="2654"/>
    <cellStyle name="差_教育(按照总人口测算）—20080416_财力性转移支付2010年预算参考数 2 2 2" xfId="2655"/>
    <cellStyle name="差_2007一般预算支出口径剔除表 2 3" xfId="2656"/>
    <cellStyle name="Linked Cell 3" xfId="2657"/>
    <cellStyle name="好_34青海_1 2 2 4" xfId="2658"/>
    <cellStyle name="差_2007一般预算支出口径剔除表 2 3 2" xfId="2659"/>
    <cellStyle name="Linked Cell 3 2" xfId="2660"/>
    <cellStyle name="千位分隔 2 5 2" xfId="2661"/>
    <cellStyle name="好_云南 缺口县区测算(地方填报) 2 3 4" xfId="2662"/>
    <cellStyle name="差_2007一般预算支出口径剔除表 2 4" xfId="2663"/>
    <cellStyle name="Linked Cell 4" xfId="2664"/>
    <cellStyle name="好_农林水和城市维护标准支出20080505－县区合计_财力性转移支付2010年预算参考数 2 3" xfId="2665"/>
    <cellStyle name="好_34青海_1 2 3 4" xfId="2666"/>
    <cellStyle name="Linked Cell 4 2" xfId="2667"/>
    <cellStyle name="好_云南 缺口县区测算(地方填报) 2 3 5" xfId="2668"/>
    <cellStyle name="Linked Cell 5" xfId="2669"/>
    <cellStyle name="好_人员工资和公用经费2 3 2" xfId="2670"/>
    <cellStyle name="好_农林水和城市维护标准支出20080505－县区合计_财力性转移支付2010年预算参考数 3 3" xfId="2671"/>
    <cellStyle name="差_Sheet1 3" xfId="2672"/>
    <cellStyle name="Linked Cell 5 2" xfId="2673"/>
    <cellStyle name="差_文体广播事业(按照总人口测算）—20080416_财力性转移支付2010年预算参考数_财政收支2015年预计及2016年代编预算表(债管)" xfId="2674"/>
    <cellStyle name="Linked Cell 6" xfId="2675"/>
    <cellStyle name="差_34青海_1_财力性转移支付2010年预算参考数 2 2 2" xfId="2676"/>
    <cellStyle name="Neutral" xfId="2677"/>
    <cellStyle name="Neutral 2 2" xfId="2678"/>
    <cellStyle name="Neutral 2 2 2" xfId="2679"/>
    <cellStyle name="Neutral 2 3" xfId="2680"/>
    <cellStyle name="Neutral 2 3 2" xfId="2681"/>
    <cellStyle name="Neutral 2 4" xfId="2682"/>
    <cellStyle name="好_0502通海县 5 2" xfId="2683"/>
    <cellStyle name="常规 41 3 2" xfId="2684"/>
    <cellStyle name="常规 36 3 2" xfId="2685"/>
    <cellStyle name="Neutral 3" xfId="2686"/>
    <cellStyle name="Neutral 3 2" xfId="2687"/>
    <cellStyle name="好_人员工资和公用经费2_财力性转移支付2010年预算参考数 2" xfId="2688"/>
    <cellStyle name="好_行政公检法测算_民生政策最低支出需求 2 2 2 2" xfId="2689"/>
    <cellStyle name="常规 41 3 3" xfId="2690"/>
    <cellStyle name="常规 36 3 3" xfId="2691"/>
    <cellStyle name="差_2008年一般预算支出预计 5 2" xfId="2692"/>
    <cellStyle name="Neutral 4" xfId="2693"/>
    <cellStyle name="差_Book1_财力性转移支付2010年预算参考数 4" xfId="2694"/>
    <cellStyle name="Neutral 4 2" xfId="2695"/>
    <cellStyle name="Neutral 5" xfId="2696"/>
    <cellStyle name="好_人员工资和公用经费2_财力性转移支付2010年预算参考数 3 2" xfId="2697"/>
    <cellStyle name="差_测算结果 4" xfId="2698"/>
    <cellStyle name="Neutral 5 2" xfId="2699"/>
    <cellStyle name="Neutral 6" xfId="2700"/>
    <cellStyle name="Normal" xfId="2701"/>
    <cellStyle name="好_县区合并测算20080423(按照各省比重）_县市旗测算-新科目（含人口规模效应） 2" xfId="2702"/>
    <cellStyle name="好_Book1_财力性转移支付2010年预算参考数 2 3 3" xfId="2703"/>
    <cellStyle name="差_汇总表4_财力性转移支付2010年预算参考数 3 2" xfId="2704"/>
    <cellStyle name="Normal_#10-Headcount" xfId="2705"/>
    <cellStyle name="Note" xfId="2706"/>
    <cellStyle name="Note 2" xfId="2707"/>
    <cellStyle name="好_市辖区测算20080510_民生政策最低支出需求 5" xfId="2708"/>
    <cellStyle name="好_行政(燃修费)_县市旗测算-新科目（含人口规模效应）_财力性转移支付2010年预算参考数 9" xfId="2709"/>
    <cellStyle name="差_1.16-2015年省级国有资本经营预算表（按人大财经委初审意见修改）" xfId="2710"/>
    <cellStyle name="Note 2 2" xfId="2711"/>
    <cellStyle name="好_00省级(打印) 4" xfId="2712"/>
    <cellStyle name="差_14安徽_财力性转移支付2010年预算参考数 4" xfId="2713"/>
    <cellStyle name="差_1.16-2015年省级国有资本经营预算表（按人大财经委初审意见修改） 2" xfId="2714"/>
    <cellStyle name="Note 2 2 2" xfId="2715"/>
    <cellStyle name="好_缺口县区测算(按2007支出增长25%测算) 8 2" xfId="2716"/>
    <cellStyle name="好_00省级(打印) 5" xfId="2717"/>
    <cellStyle name="差_14安徽_财力性转移支付2010年预算参考数 5" xfId="2718"/>
    <cellStyle name="差_1.16-2015年省级国有资本经营预算表（按人大财经委初审意见修改） 3" xfId="2719"/>
    <cellStyle name="Note 2 2 3" xfId="2720"/>
    <cellStyle name="Note 2 3" xfId="2721"/>
    <cellStyle name="Note 2 3 2" xfId="2722"/>
    <cellStyle name="Note 2 3 3" xfId="2723"/>
    <cellStyle name="千位分隔 4 3 2 2" xfId="2724"/>
    <cellStyle name="好_县市旗测算20080508_不含人员经费系数_财力性转移支付2010年预算参考数 2 6" xfId="2725"/>
    <cellStyle name="差_财政供养人员_财力性转移支付2010年预算参考数 5 2" xfId="2726"/>
    <cellStyle name="Note 3" xfId="2727"/>
    <cellStyle name="常规 5 2 6 2" xfId="2728"/>
    <cellStyle name="差_行政公检法测算_民生政策最低支出需求_表一" xfId="2729"/>
    <cellStyle name="Note 3 2" xfId="2730"/>
    <cellStyle name="Note 3 3" xfId="2731"/>
    <cellStyle name="千位分隔 4 3 2 3" xfId="2732"/>
    <cellStyle name="Note 4" xfId="2733"/>
    <cellStyle name="Note 5" xfId="2734"/>
    <cellStyle name="好_2006年水利统计指标统计表_财力性转移支付2010年预算参考数_财政收支2015年预计及2016年代编预算表(债管)" xfId="2735"/>
    <cellStyle name="差_1.16-2015年省级国有资本经营预算表（按人大财经委初审意见修改）_（金平）财政收支2015年预计及2016年代编预算表" xfId="2736"/>
    <cellStyle name="Note 6" xfId="2737"/>
    <cellStyle name="Note 7" xfId="2738"/>
    <cellStyle name="Output" xfId="2739"/>
    <cellStyle name="好_教育(按照总人口测算）—20080416 3 2 3" xfId="2740"/>
    <cellStyle name="Output 2" xfId="2741"/>
    <cellStyle name="好_市辖区测算20080510_财政收支2015年预计及2016年代编预算表(债管)" xfId="2742"/>
    <cellStyle name="常规 14" xfId="2743"/>
    <cellStyle name="差_汇总表_财力性转移支付2010年预算参考数 2 4" xfId="2744"/>
    <cellStyle name="Output 2 2" xfId="2745"/>
    <cellStyle name="差_2007年收支情况及2008年收支预计表(汇总表)_财力性转移支付2010年预算参考数_Sheet1" xfId="2746"/>
    <cellStyle name="Output 2 2 2" xfId="2747"/>
    <cellStyle name="好_赤字12500(不超收) 2 2 2" xfId="2748"/>
    <cellStyle name="常规 20" xfId="2749"/>
    <cellStyle name="常规 15" xfId="2750"/>
    <cellStyle name="差_2007一般预算支出口径剔除表_财力性转移支付2010年预算参考数_Sheet1" xfId="2751"/>
    <cellStyle name="差_2006年28四川_财力性转移支付2010年预算参考数_表一" xfId="2752"/>
    <cellStyle name="Output 2 3" xfId="2753"/>
    <cellStyle name="Output 2 3 2" xfId="2754"/>
    <cellStyle name="好_赤字12500(不超收) 2 2 3" xfId="2755"/>
    <cellStyle name="Output 2 4" xfId="2756"/>
    <cellStyle name="差_行政公检法测算_财政收支2015年预计及2016年代编预算表(债管)" xfId="2757"/>
    <cellStyle name="Output 3" xfId="2758"/>
    <cellStyle name="后继超级链接 6" xfId="2759"/>
    <cellStyle name="Output 3 2" xfId="2760"/>
    <cellStyle name="好_分县成本差异系数_不含人员经费系数 3 2" xfId="2761"/>
    <cellStyle name="Output 4" xfId="2762"/>
    <cellStyle name="好_卫生部门_财力性转移支付2010年预算参考数 2 3 2 2" xfId="2763"/>
    <cellStyle name="差_缺口县区测算 2" xfId="2764"/>
    <cellStyle name="差_行政（人员）_财力性转移支付2010年预算参考数 4" xfId="2765"/>
    <cellStyle name="Output 4 2" xfId="2766"/>
    <cellStyle name="好_分县成本差异系数_不含人员经费系数 3 3" xfId="2767"/>
    <cellStyle name="Output 5" xfId="2768"/>
    <cellStyle name="超级链接 2 3" xfId="2769"/>
    <cellStyle name="Output 5 2" xfId="2770"/>
    <cellStyle name="好_分县成本差异系数_不含人员经费系数 3 4" xfId="2771"/>
    <cellStyle name="Output 6" xfId="2772"/>
    <cellStyle name="Percent [2]" xfId="2773"/>
    <cellStyle name="Percent_laroux" xfId="2774"/>
    <cellStyle name="好_行政（人员） 2 7" xfId="2775"/>
    <cellStyle name="差_1_财力性转移支付2010年预算参考数 2 3" xfId="2776"/>
    <cellStyle name="RowLevel_0" xfId="2777"/>
    <cellStyle name="差_30云南_1_财力性转移支付2010年预算参考数 2" xfId="2778"/>
    <cellStyle name="Title" xfId="2779"/>
    <cellStyle name="差_30云南_1_财力性转移支付2010年预算参考数 2 2" xfId="2780"/>
    <cellStyle name="Title 2" xfId="2781"/>
    <cellStyle name="Title 2 2 2" xfId="2782"/>
    <cellStyle name="好_民生政策最低支出需求 2 2 5" xfId="2783"/>
    <cellStyle name="常规 43" xfId="2784"/>
    <cellStyle name="常规 38" xfId="2785"/>
    <cellStyle name="差_分县成本差异系数_财力性转移支付2010年预算参考数 2 2 2" xfId="2786"/>
    <cellStyle name="Title 2 3" xfId="2787"/>
    <cellStyle name="强调文字颜色 4 6 2" xfId="2788"/>
    <cellStyle name="好_县市旗测算-新科目（20080627）_民生政策最低支出需求 8" xfId="2789"/>
    <cellStyle name="差_卫生(按照总人口测算）—20080416_县市旗测算-新科目（含人口规模效应）_表一" xfId="2790"/>
    <cellStyle name="差_行政（人员）_民生政策最低支出需求_财力性转移支付2010年预算参考数_财政收支2015年预计及2016年代编预算表(债管)" xfId="2791"/>
    <cellStyle name="差_30云南_1_财力性转移支付2010年预算参考数 2 3" xfId="2792"/>
    <cellStyle name="Title 3" xfId="2793"/>
    <cellStyle name="好_人员工资和公用经费2_Sheet1" xfId="2794"/>
    <cellStyle name="好_缺口县区测算（11.13） 3 2" xfId="2795"/>
    <cellStyle name="差_30云南_1_财力性转移支付2010年预算参考数 2 4" xfId="2796"/>
    <cellStyle name="差_2006年27重庆_财力性转移支付2010年预算参考数_财政收支2015年预计及2016年代编预算表(债管)" xfId="2797"/>
    <cellStyle name="Title 4" xfId="2798"/>
    <cellStyle name="差_2006年34青海_财力性转移支付2010年预算参考数 2" xfId="2799"/>
    <cellStyle name="Title 5" xfId="2800"/>
    <cellStyle name="差_2006年34青海_财力性转移支付2010年预算参考数 3" xfId="2801"/>
    <cellStyle name="Title 6" xfId="2802"/>
    <cellStyle name="好_农林水和城市维护标准支出20080505－县区合计_不含人员经费系数" xfId="2803"/>
    <cellStyle name="Total" xfId="2804"/>
    <cellStyle name="好_农林水和城市维护标准支出20080505－县区合计_不含人员经费系数 2" xfId="2805"/>
    <cellStyle name="表标题 3" xfId="2806"/>
    <cellStyle name="Total 2" xfId="2807"/>
    <cellStyle name="好_农林水和城市维护标准支出20080505－县区合计_不含人员经费系数 2 2" xfId="2808"/>
    <cellStyle name="表标题 3 2" xfId="2809"/>
    <cellStyle name="Total 2 2" xfId="2810"/>
    <cellStyle name="好_农林水和城市维护标准支出20080505－县区合计_不含人员经费系数 3" xfId="2811"/>
    <cellStyle name="表标题 4" xfId="2812"/>
    <cellStyle name="Total 3" xfId="2813"/>
    <cellStyle name="好_分县成本差异系数_民生政策最低支出需求_财力性转移支付2010年预算参考数 6" xfId="2814"/>
    <cellStyle name="Warning Text" xfId="2815"/>
    <cellStyle name="好_分县成本差异系数_民生政策最低支出需求_财力性转移支付2010年预算参考数 6 2" xfId="2816"/>
    <cellStyle name="差_M01-2(州市补助收入) 2 3" xfId="2817"/>
    <cellStyle name="Warning Text 2" xfId="2818"/>
    <cellStyle name="Warning Text 2 2 2" xfId="2819"/>
    <cellStyle name="Warning Text 2 3" xfId="2820"/>
    <cellStyle name="好_安徽 缺口县区测算(地方填报)1 2 2 5" xfId="2821"/>
    <cellStyle name="Warning Text 2 3 2" xfId="2822"/>
    <cellStyle name="Warning Text 4" xfId="2823"/>
    <cellStyle name="Warning Text 5" xfId="2824"/>
    <cellStyle name="Warning Text 5 2" xfId="2825"/>
    <cellStyle name="Warning Text 6" xfId="2826"/>
    <cellStyle name="百分比 10" xfId="2827"/>
    <cellStyle name="百分比 2" xfId="2828"/>
    <cellStyle name="好_县区合并测算20080423(按照各省比重）_财力性转移支付2010年预算参考数 2 3" xfId="2829"/>
    <cellStyle name="百分比 2 2" xfId="2830"/>
    <cellStyle name="好_县区合并测算20080423(按照各省比重）_财力性转移支付2010年预算参考数 2 3 2" xfId="2831"/>
    <cellStyle name="好_农林水和城市维护标准支出20080505－县区合计_民生政策最低支出需求_财力性转移支付2010年预算参考数 2 3 4" xfId="2832"/>
    <cellStyle name="差_2006年22湖南_财力性转移支付2010年预算参考数" xfId="2833"/>
    <cellStyle name="百分比 2 2 2" xfId="2834"/>
    <cellStyle name="好_县区合并测算20080423(按照各省比重）_财力性转移支付2010年预算参考数 2 3 2 2" xfId="2835"/>
    <cellStyle name="差_2006年22湖南_财力性转移支付2010年预算参考数 2" xfId="2836"/>
    <cellStyle name="百分比 2 2 2 2" xfId="2837"/>
    <cellStyle name="好_县区合并测算20080423(按照各省比重）_财力性转移支付2010年预算参考数 2 3 3" xfId="2838"/>
    <cellStyle name="百分比 2 2 3" xfId="2839"/>
    <cellStyle name="好_县区合并测算20080423(按照各省比重）_财力性转移支付2010年预算参考数 2 4" xfId="2840"/>
    <cellStyle name="好_文体广播事业(按照总人口测算）—20080416_不含人员经费系数 2 2 2" xfId="2841"/>
    <cellStyle name="好_2008年全省汇总收支计算表 7" xfId="2842"/>
    <cellStyle name="差_行政(燃修费)_县市旗测算-新科目（含人口规模效应）_财力性转移支付2010年预算参考数_表一" xfId="2843"/>
    <cellStyle name="百分比 2 3" xfId="2844"/>
    <cellStyle name="好_县区合并测算20080423(按照各省比重）_财力性转移支付2010年预算参考数 2 4 2" xfId="2845"/>
    <cellStyle name="好_文体广播事业(按照总人口测算）—20080416_不含人员经费系数 2 2 2 2" xfId="2846"/>
    <cellStyle name="差_安徽 缺口县区测算(地方填报)1 2 3" xfId="2847"/>
    <cellStyle name="百分比 2 3 2" xfId="2848"/>
    <cellStyle name="好_县区合并测算20080423(按照各省比重）_财力性转移支付2010年预算参考数 2 4 3" xfId="2849"/>
    <cellStyle name="好_文体广播事业(按照总人口测算）—20080416_不含人员经费系数 2 2 2 3" xfId="2850"/>
    <cellStyle name="差_安徽 缺口县区测算(地方填报)1 2 4" xfId="2851"/>
    <cellStyle name="差_2006年22湖南 2" xfId="2852"/>
    <cellStyle name="差_2_财力性转移支付2010年预算参考数_Sheet1" xfId="2853"/>
    <cellStyle name="百分比 2 3 3" xfId="2854"/>
    <cellStyle name="好_县区合并测算20080423(按照各省比重）_财力性转移支付2010年预算参考数 2 5" xfId="2855"/>
    <cellStyle name="好_文体广播事业(按照总人口测算）—20080416_不含人员经费系数 2 2 3" xfId="2856"/>
    <cellStyle name="百分比 2 4" xfId="2857"/>
    <cellStyle name="好_成本差异系数（含人口规模）_财力性转移支付2010年预算参考数 2 5" xfId="2858"/>
    <cellStyle name="好_2008年全省汇总收支计算表 8 2" xfId="2859"/>
    <cellStyle name="差_分县成本差异系数_民生政策最低支出需求 6" xfId="2860"/>
    <cellStyle name="差_09黑龙江 2 3" xfId="2861"/>
    <cellStyle name="百分比 2 4 2" xfId="2862"/>
    <cellStyle name="好_县区合并测算20080423(按照各省比重）_财力性转移支付2010年预算参考数 2 6" xfId="2863"/>
    <cellStyle name="好_文体广播事业(按照总人口测算）—20080416_不含人员经费系数 2 2 4" xfId="2864"/>
    <cellStyle name="百分比 2 5" xfId="2865"/>
    <cellStyle name="百分比 3" xfId="2866"/>
    <cellStyle name="好_县区合并测算20080423(按照各省比重）_财力性转移支付2010年预算参考数 3 3" xfId="2867"/>
    <cellStyle name="百分比 3 2" xfId="2868"/>
    <cellStyle name="差_34青海_1 5" xfId="2869"/>
    <cellStyle name="百分比 3 2 2 3" xfId="2870"/>
    <cellStyle name="差_34青海_1 6" xfId="2871"/>
    <cellStyle name="百分比 3 2 2 4" xfId="2872"/>
    <cellStyle name="百分比 3 2 2 5" xfId="2873"/>
    <cellStyle name="差_分析缺口率_财力性转移支付2010年预算参考数 3" xfId="2874"/>
    <cellStyle name="差_1110洱源县 2" xfId="2875"/>
    <cellStyle name="百分比 3 2 5" xfId="2876"/>
    <cellStyle name="差_分析缺口率_财力性转移支付2010年预算参考数 3 2" xfId="2877"/>
    <cellStyle name="差_2013调整事项_含权责发生制" xfId="2878"/>
    <cellStyle name="差_1110洱源县 2 2" xfId="2879"/>
    <cellStyle name="百分比 3 2 5 2" xfId="2880"/>
    <cellStyle name="差_分析缺口率_财力性转移支付2010年预算参考数 4" xfId="2881"/>
    <cellStyle name="差_1110洱源县 3" xfId="2882"/>
    <cellStyle name="百分比 3 2 6" xfId="2883"/>
    <cellStyle name="差_分析缺口率_财力性转移支付2010年预算参考数 4 2" xfId="2884"/>
    <cellStyle name="差_1110洱源县 3 2" xfId="2885"/>
    <cellStyle name="百分比 3 2 6 2" xfId="2886"/>
    <cellStyle name="好_2013年红本_含权责发生制 2 2 2" xfId="2887"/>
    <cellStyle name="差_县市旗测算20080508_县市旗测算-新科目（含人口规模效应） 2 3 2" xfId="2888"/>
    <cellStyle name="差_分析缺口率_财力性转移支付2010年预算参考数 5" xfId="2889"/>
    <cellStyle name="差_22湖南 2 2 2" xfId="2890"/>
    <cellStyle name="差_1110洱源县 4" xfId="2891"/>
    <cellStyle name="百分比 3 2 7" xfId="2892"/>
    <cellStyle name="好_县区合并测算20080423(按照各省比重）_财力性转移支付2010年预算参考数 3 4" xfId="2893"/>
    <cellStyle name="好_文体广播事业(按照总人口测算）—20080416_不含人员经费系数 2 3 2" xfId="2894"/>
    <cellStyle name="百分比 3 3" xfId="2895"/>
    <cellStyle name="好_文体广播事业(按照总人口测算）—20080416_不含人员经费系数 2 3 2 2" xfId="2896"/>
    <cellStyle name="差_检验表_表一" xfId="2897"/>
    <cellStyle name="百分比 3 3 2" xfId="2898"/>
    <cellStyle name="百分比 3 3 2 2" xfId="2899"/>
    <cellStyle name="好_文体广播事业(按照总人口测算）—20080416_不含人员经费系数 2 3 2 3" xfId="2900"/>
    <cellStyle name="百分比 3 3 3" xfId="2901"/>
    <cellStyle name="百分比 3 3 3 2" xfId="2902"/>
    <cellStyle name="百分比 3 3 4" xfId="2903"/>
    <cellStyle name="百分比 3 3 5" xfId="2904"/>
    <cellStyle name="百分比 3 4 2" xfId="2905"/>
    <cellStyle name="好_文体广播事业(按照总人口测算）—20080416_不含人员经费系数 2 3 4" xfId="2906"/>
    <cellStyle name="百分比 3 5" xfId="2907"/>
    <cellStyle name="好_文体广播事业(按照总人口测算）—20080416_不含人员经费系数 2 3 5" xfId="2908"/>
    <cellStyle name="常规 21 2" xfId="2909"/>
    <cellStyle name="常规 16 2" xfId="2910"/>
    <cellStyle name="百分比 3 6" xfId="2911"/>
    <cellStyle name="常规 21 2 2" xfId="2912"/>
    <cellStyle name="常规 16 2 2" xfId="2913"/>
    <cellStyle name="常规 113 2 2 2" xfId="2914"/>
    <cellStyle name="常规 108 2 2 2" xfId="2915"/>
    <cellStyle name="差_20河南_财力性转移支付2010年预算参考数 2 4" xfId="2916"/>
    <cellStyle name="标题 8" xfId="2917"/>
    <cellStyle name="百分比 3 6 2" xfId="2918"/>
    <cellStyle name="常规 21 2 3" xfId="2919"/>
    <cellStyle name="常规 16 2 3" xfId="2920"/>
    <cellStyle name="差_2015年社会保险基金预算（1.27再修改-修改打印格式2） 2 2 2" xfId="2921"/>
    <cellStyle name="标题 9" xfId="2922"/>
    <cellStyle name="百分比 3 6 3" xfId="2923"/>
    <cellStyle name="常规 21 3" xfId="2924"/>
    <cellStyle name="常规 16 3" xfId="2925"/>
    <cellStyle name="差_城建部门_Sheet1" xfId="2926"/>
    <cellStyle name="百分比 3 7" xfId="2927"/>
    <cellStyle name="好_30云南 9" xfId="2928"/>
    <cellStyle name="常规 21 3 2" xfId="2929"/>
    <cellStyle name="常规 16 3 2" xfId="2930"/>
    <cellStyle name="差_县市旗测算20080508_民生政策最低支出需求_财力性转移支付2010年预算参考数_Sheet1" xfId="2931"/>
    <cellStyle name="差_附表2：2015年项目库分类汇总 - 汇总各处室 - 发小代1.21 2 3" xfId="2932"/>
    <cellStyle name="百分比 3 7 2" xfId="2933"/>
    <cellStyle name="常规 21 4" xfId="2934"/>
    <cellStyle name="常规 16 4" xfId="2935"/>
    <cellStyle name="差_汇总-县级财政报表附表 2 3 2" xfId="2936"/>
    <cellStyle name="差_2006年水利统计指标统计表_财力性转移支付2010年预算参考数 5 2" xfId="2937"/>
    <cellStyle name="百分比 3 8" xfId="2938"/>
    <cellStyle name="常规 21 4 2" xfId="2939"/>
    <cellStyle name="差_Book1_财力性转移支付2010年预算参考数" xfId="2940"/>
    <cellStyle name="百分比 3 8 2" xfId="2941"/>
    <cellStyle name="常规 21 5" xfId="2942"/>
    <cellStyle name="百分比 3 9" xfId="2943"/>
    <cellStyle name="百分比 4" xfId="2944"/>
    <cellStyle name="百分比 4 2" xfId="2945"/>
    <cellStyle name="好_文体广播事业(按照总人口测算）—20080416_不含人员经费系数 2 4 2" xfId="2946"/>
    <cellStyle name="百分比 4 3" xfId="2947"/>
    <cellStyle name="差_文体广播事业(按照总人口测算）—20080416_民生政策最低支出需求_财力性转移支付2010年预算参考数 2 2" xfId="2948"/>
    <cellStyle name="差_行政（人员）_县市旗测算-新科目（含人口规模效应） 2 3 2" xfId="2949"/>
    <cellStyle name="差_2006年22湖南_表一" xfId="2950"/>
    <cellStyle name="百分比 5" xfId="2951"/>
    <cellStyle name="好_危改资金测算_财力性转移支付2010年预算参考数 3 2 3" xfId="2952"/>
    <cellStyle name="常规 2 3 6 2" xfId="2953"/>
    <cellStyle name="差_河南 缺口县区测算(地方填报白)_表一" xfId="2954"/>
    <cellStyle name="差_28四川_财力性转移支付2010年预算参考数 6" xfId="2955"/>
    <cellStyle name="差_2015年社会保险基金预算（1.27再修改-修改打印格式2）_第三次上报潮南财政收支2015年预计及2016年代编预算表" xfId="2956"/>
    <cellStyle name="百分比 5 2 2" xfId="2957"/>
    <cellStyle name="百分比 5 2 2 2" xfId="2958"/>
    <cellStyle name="差_2008年全省汇总收支计算表_财力性转移支付2010年预算参考数 5 2" xfId="2959"/>
    <cellStyle name="百分比 5 2 3" xfId="2960"/>
    <cellStyle name="百分比 5 2 3 2" xfId="2961"/>
    <cellStyle name="差_其他部门(按照总人口测算）—20080416 5" xfId="2962"/>
    <cellStyle name="差_财政供养人员" xfId="2963"/>
    <cellStyle name="百分比 5 3 2" xfId="2964"/>
    <cellStyle name="百分比 6" xfId="2965"/>
    <cellStyle name="百分比 6 2" xfId="2966"/>
    <cellStyle name="百分比 6 2 2" xfId="2967"/>
    <cellStyle name="常规 13 2 6" xfId="2968"/>
    <cellStyle name="百分比 6 2 2 2" xfId="2969"/>
    <cellStyle name="好_09黑龙江_财力性转移支付2010年预算参考数_Sheet1" xfId="2970"/>
    <cellStyle name="百分比 6 2 3" xfId="2971"/>
    <cellStyle name="百分比 6 2 3 2" xfId="2972"/>
    <cellStyle name="好_新江门市上报省各市民生事项2013年预计表（含中央及省资金,增加稳定物价和市场供应）2012-12-9 2" xfId="2973"/>
    <cellStyle name="差_县区合并测算20080423(按照各省比重）_民生政策最低支出需求 5 2" xfId="2974"/>
    <cellStyle name="差_附表2：2015年项目库分类汇总 - 汇总各处室 - 发小代1.21_财政收支2015年预计及2016年代编预算表(债管)" xfId="2975"/>
    <cellStyle name="差_2008年支出核定 4 2" xfId="2976"/>
    <cellStyle name="差_0605石屏县_财力性转移支付2010年预算参考数 2 3 2" xfId="2977"/>
    <cellStyle name="百分比 6 2 4" xfId="2978"/>
    <cellStyle name="好_平邑 2 3 2 2" xfId="2979"/>
    <cellStyle name="差_汇总 2 2 2" xfId="2980"/>
    <cellStyle name="百分比 6 3" xfId="2981"/>
    <cellStyle name="百分比 7 2" xfId="2982"/>
    <cellStyle name="好_卫生部门 2 3" xfId="2983"/>
    <cellStyle name="差_县市旗测算-新科目（20080627）_县市旗测算-新科目（含人口规模效应）_财力性转移支付2010年预算参考数_表一" xfId="2984"/>
    <cellStyle name="差_县区合并测算20080421_县市旗测算-新科目（含人口规模效应）_财政收支2015年预计及2016年代编预算表(债管)" xfId="2985"/>
    <cellStyle name="百分比 7 2 2" xfId="2986"/>
    <cellStyle name="好_卫生(按照总人口测算）—20080416_县市旗测算-新科目（含人口规模效应）_财力性转移支付2010年预算参考数 2 7" xfId="2987"/>
    <cellStyle name="好_城建部门 2" xfId="2988"/>
    <cellStyle name="常规 2 147" xfId="2989"/>
    <cellStyle name="差_汇总 2 3 2" xfId="2990"/>
    <cellStyle name="差_33甘肃" xfId="2991"/>
    <cellStyle name="百分比 7 3" xfId="2992"/>
    <cellStyle name="百分比 9" xfId="2993"/>
    <cellStyle name="差_测算结果汇总_财力性转移支付2010年预算参考数 2" xfId="2994"/>
    <cellStyle name="标题 1 2" xfId="2995"/>
    <cellStyle name="好_其他部门(按照总人口测算）—20080416_民生政策最低支出需求_财力性转移支付2010年预算参考数 7" xfId="2996"/>
    <cellStyle name="差_汇总_财政收支2015年预计及2016年代编预算表(债管)" xfId="2997"/>
    <cellStyle name="差_测算结果汇总_财力性转移支付2010年预算参考数 2 2" xfId="2998"/>
    <cellStyle name="标题 1 2 2" xfId="2999"/>
    <cellStyle name="好_其他部门(按照总人口测算）—20080416_民生政策最低支出需求_财力性转移支付2010年预算参考数 8" xfId="3000"/>
    <cellStyle name="差_测算结果汇总_财力性转移支付2010年预算参考数 2 3" xfId="3001"/>
    <cellStyle name="标题 1 2 3" xfId="3002"/>
    <cellStyle name="差_测算结果汇总_财力性转移支付2010年预算参考数 3" xfId="3003"/>
    <cellStyle name="标题 1 3" xfId="3004"/>
    <cellStyle name="差_测算结果汇总_财力性转移支付2010年预算参考数 4" xfId="3005"/>
    <cellStyle name="差_28四川_财力性转移支付2010年预算参考数_财政收支2015年预计及2016年代编预算表(债管)" xfId="3006"/>
    <cellStyle name="差_09黑龙江_Sheet1" xfId="3007"/>
    <cellStyle name="标题 1 4" xfId="3008"/>
    <cellStyle name="差_测算结果汇总_财力性转移支付2010年预算参考数 4 2" xfId="3009"/>
    <cellStyle name="标题 1 4 2" xfId="3010"/>
    <cellStyle name="差_测算结果汇总_财力性转移支付2010年预算参考数 5" xfId="3011"/>
    <cellStyle name="标题 1 5" xfId="3012"/>
    <cellStyle name="差_测算结果汇总_财力性转移支付2010年预算参考数 6" xfId="3013"/>
    <cellStyle name="标题 1 6" xfId="3014"/>
    <cellStyle name="好_山东省民生支出标准_表一" xfId="3015"/>
    <cellStyle name="差_核定人数对比_财力性转移支付2010年预算参考数 5" xfId="3016"/>
    <cellStyle name="标题 2 2" xfId="3017"/>
    <cellStyle name="差_核定人数对比_财力性转移支付2010年预算参考数 5 2" xfId="3018"/>
    <cellStyle name="标题 2 2 2" xfId="3019"/>
    <cellStyle name="好_转移支付 2 4 2" xfId="3020"/>
    <cellStyle name="标题 2 2 3" xfId="3021"/>
    <cellStyle name="好_分县成本差异系数_不含人员经费系数_财力性转移支付2010年预算参考数 6 2" xfId="3022"/>
    <cellStyle name="差_核定人数对比_财力性转移支付2010年预算参考数 6" xfId="3023"/>
    <cellStyle name="标题 2 3" xfId="3024"/>
    <cellStyle name="标题 2 4" xfId="3025"/>
    <cellStyle name="好_2008年支出调整_财力性转移支付2010年预算参考数 2 3" xfId="3026"/>
    <cellStyle name="标题 2 4 2" xfId="3027"/>
    <cellStyle name="标题 2 5" xfId="3028"/>
    <cellStyle name="好_农林水和城市维护标准支出20080505－县区合计_不含人员经费系数 3 2 3" xfId="3029"/>
    <cellStyle name="好_2008年支出调整_财力性转移支付2010年预算参考数 3 3" xfId="3030"/>
    <cellStyle name="标题 2 5 2" xfId="3031"/>
    <cellStyle name="差_农林水和城市维护标准支出20080505－县区合计_不含人员经费系数 2" xfId="3032"/>
    <cellStyle name="标题 2 6" xfId="3033"/>
    <cellStyle name="差_gdp 2 2" xfId="3034"/>
    <cellStyle name="标题 3 2" xfId="3035"/>
    <cellStyle name="好_县市旗测算20080508_民生政策最低支出需求 3 5" xfId="3036"/>
    <cellStyle name="差_农林水和城市维护标准支出20080505－县区合计_县市旗测算-新科目（含人口规模效应） 2" xfId="3037"/>
    <cellStyle name="差_汇总表_财力性转移支付2010年预算参考数 3" xfId="3038"/>
    <cellStyle name="差_gdp 2 2 2" xfId="3039"/>
    <cellStyle name="差_1.单位基础信息录入" xfId="3040"/>
    <cellStyle name="标题 3 2 2" xfId="3041"/>
    <cellStyle name="差_农林水和城市维护标准支出20080505－县区合计_县市旗测算-新科目（含人口规模效应） 3" xfId="3042"/>
    <cellStyle name="差_汇总表_财力性转移支付2010年预算参考数 4" xfId="3043"/>
    <cellStyle name="差_行政（人员）_财力性转移支付2010年预算参考数" xfId="3044"/>
    <cellStyle name="标题 3 2 3" xfId="3045"/>
    <cellStyle name="差_gdp 2 3" xfId="3046"/>
    <cellStyle name="标题 3 3" xfId="3047"/>
    <cellStyle name="好_2007年一般预算支出剔除_财政收支2015年预计及2016年代编预算表(债管)" xfId="3048"/>
    <cellStyle name="差_gdp 2 4" xfId="3049"/>
    <cellStyle name="标题 3 4" xfId="3050"/>
    <cellStyle name="标题 3 4 2" xfId="3051"/>
    <cellStyle name="差_行政(燃修费)_财力性转移支付2010年预算参考数" xfId="3052"/>
    <cellStyle name="标题 3 5" xfId="3053"/>
    <cellStyle name="强调 1 3 2 2" xfId="3054"/>
    <cellStyle name="好_行政（人员）_民生政策最低支出需求_财力性转移支付2010年预算参考数 6" xfId="3055"/>
    <cellStyle name="差_行政(燃修费)_财力性转移支付2010年预算参考数 2" xfId="3056"/>
    <cellStyle name="差_附表2：2015年项目库分类汇总 - 汇总各处室 - 发小代1.29 6" xfId="3057"/>
    <cellStyle name="标题 3 5 2" xfId="3058"/>
    <cellStyle name="标题 3 6" xfId="3059"/>
    <cellStyle name="好_行政公检法测算_民生政策最低支出需求 2 3 2 3" xfId="3060"/>
    <cellStyle name="差_gdp 3 2" xfId="3061"/>
    <cellStyle name="标题 4 2" xfId="3062"/>
    <cellStyle name="标题 4 2 2" xfId="3063"/>
    <cellStyle name="差_成本差异系数 2 2" xfId="3064"/>
    <cellStyle name="标题 4 2 3" xfId="3065"/>
    <cellStyle name="好_分县成本差异系数_不含人员经费系数_财力性转移支付2010年预算参考数 8 2" xfId="3066"/>
    <cellStyle name="标题 4 3" xfId="3067"/>
    <cellStyle name="标题 4 4" xfId="3068"/>
    <cellStyle name="差_第一部分：综合全" xfId="3069"/>
    <cellStyle name="标题 4 4 2" xfId="3070"/>
    <cellStyle name="差_汇总表_财力性转移支付2010年预算参考数_Sheet1" xfId="3071"/>
    <cellStyle name="标题 4 5" xfId="3072"/>
    <cellStyle name="标题 4 5 2" xfId="3073"/>
    <cellStyle name="标题 4 6" xfId="3074"/>
    <cellStyle name="好_教育(按照总人口测算）—20080416_县市旗测算-新科目（含人口规模效应）_财力性转移支付2010年预算参考数 8 2" xfId="3075"/>
    <cellStyle name="差_gdp 4" xfId="3076"/>
    <cellStyle name="标题 5" xfId="3077"/>
    <cellStyle name="好_汇总表4_财力性转移支付2010年预算参考数 3 2 3" xfId="3078"/>
    <cellStyle name="差_中期财政规划表样——报省府 2 3" xfId="3079"/>
    <cellStyle name="差_农林水和城市维护标准支出20080505－县区合计 2 3" xfId="3080"/>
    <cellStyle name="差_gdp 4 2" xfId="3081"/>
    <cellStyle name="标题 5 2" xfId="3082"/>
    <cellStyle name="标题 5 3" xfId="3083"/>
    <cellStyle name="好_教育(按照总人口测算）—20080416_民生政策最低支出需求_财政收支2015年预计及2016年代编预算表(债管)" xfId="3084"/>
    <cellStyle name="差_gdp 5" xfId="3085"/>
    <cellStyle name="差_20河南_财力性转移支付2010年预算参考数 2 2" xfId="3086"/>
    <cellStyle name="标题 6" xfId="3087"/>
    <cellStyle name="差_gdp 6" xfId="3088"/>
    <cellStyle name="差_20河南_财力性转移支付2010年预算参考数 2 3" xfId="3089"/>
    <cellStyle name="标题 7" xfId="3090"/>
    <cellStyle name="差_教育(按照总人口测算）—20080416_不含人员经费系数_财力性转移支付2010年预算参考数 4" xfId="3091"/>
    <cellStyle name="差_20河南_财力性转移支付2010年预算参考数 2 3 2" xfId="3092"/>
    <cellStyle name="标题 7 2" xfId="3093"/>
    <cellStyle name="常规 21 2 2 2" xfId="3094"/>
    <cellStyle name="常规 16 2 2 2" xfId="3095"/>
    <cellStyle name="标题 8 2" xfId="3096"/>
    <cellStyle name="表标题" xfId="3097"/>
    <cellStyle name="差_民生政策最低支出需求_财力性转移支付2010年预算参考数 2 4" xfId="3098"/>
    <cellStyle name="表标题 2" xfId="3099"/>
    <cellStyle name="表标题 2 2" xfId="3100"/>
    <cellStyle name="解释性文本 2 5" xfId="3101"/>
    <cellStyle name="表标题 2 3 2" xfId="3102"/>
    <cellStyle name="好_12滨州 2 2" xfId="3103"/>
    <cellStyle name="表标题 2 4" xfId="3104"/>
    <cellStyle name="好_缺口县区测算(按核定人数) 7" xfId="3105"/>
    <cellStyle name="差_14安徽_财政收支2015年预计及2016年代编预算表(债管)" xfId="3106"/>
    <cellStyle name="表标题 4 2" xfId="3107"/>
    <cellStyle name="表标题 5" xfId="3108"/>
    <cellStyle name="表标题 5 2" xfId="3109"/>
    <cellStyle name="表标题 6" xfId="3110"/>
    <cellStyle name="差 2" xfId="3111"/>
    <cellStyle name="差 3" xfId="3112"/>
    <cellStyle name="好_自行调整差异系数顺序_财力性转移支付2010年预算参考数 2 8" xfId="3113"/>
    <cellStyle name="差 3 2" xfId="3114"/>
    <cellStyle name="差_行政公检法测算_财力性转移支付2010年预算参考数_表一" xfId="3115"/>
    <cellStyle name="差 4" xfId="3116"/>
    <cellStyle name="差 4 2" xfId="3117"/>
    <cellStyle name="差_11大理 5 2" xfId="3118"/>
    <cellStyle name="差 5" xfId="3119"/>
    <cellStyle name="差_14安徽_财力性转移支付2010年预算参考数 2 3" xfId="3120"/>
    <cellStyle name="差 5 2" xfId="3121"/>
    <cellStyle name="差_人代会：2015年一般公共预算表格（24张）最新_（南澳县）财政收支2015年预计及2016年代编预算表" xfId="3122"/>
    <cellStyle name="差_0502通海县 2 2" xfId="3123"/>
    <cellStyle name="差 6" xfId="3124"/>
    <cellStyle name="好_河南 缺口县区测算(地方填报白)_财力性转移支付2010年预算参考数 3 5" xfId="3125"/>
    <cellStyle name="常规 20 2 2 3" xfId="3126"/>
    <cellStyle name="常规 15 2 2 3" xfId="3127"/>
    <cellStyle name="差_00省级(打印)" xfId="3128"/>
    <cellStyle name="差_00省级(打印) 2 2" xfId="3129"/>
    <cellStyle name="差_00省级(打印) 2 3" xfId="3130"/>
    <cellStyle name="差_00省级(打印) 2 3 2" xfId="3131"/>
    <cellStyle name="差_11大理 2 3 2" xfId="3132"/>
    <cellStyle name="差_00省级(打印) 2 4" xfId="3133"/>
    <cellStyle name="常规 20 2 2 3 3" xfId="3134"/>
    <cellStyle name="常规 15 2 2 3 3" xfId="3135"/>
    <cellStyle name="差_00省级(打印) 3" xfId="3136"/>
    <cellStyle name="常规 2 4 3 2 2" xfId="3137"/>
    <cellStyle name="差_分科目情况_含权责发生制 2 3 2" xfId="3138"/>
    <cellStyle name="差_00省级(打印) 4" xfId="3139"/>
    <cellStyle name="差_00省级(打印) 4 2" xfId="3140"/>
    <cellStyle name="常规 2 93 2 2" xfId="3141"/>
    <cellStyle name="常规 2 88 2 2" xfId="3142"/>
    <cellStyle name="常规 10 2 7" xfId="3143"/>
    <cellStyle name="差_不含人员经费系数 2 2" xfId="3144"/>
    <cellStyle name="差_00省级(打印) 5" xfId="3145"/>
    <cellStyle name="常规 2 93 2 3" xfId="3146"/>
    <cellStyle name="常规 2 88 2 3" xfId="3147"/>
    <cellStyle name="差_不含人员经费系数 2 3" xfId="3148"/>
    <cellStyle name="差_2006年水利统计指标统计表 2 3 2" xfId="3149"/>
    <cellStyle name="差_00省级(打印) 6" xfId="3150"/>
    <cellStyle name="常规 6 2 4" xfId="3151"/>
    <cellStyle name="差_00省级(打印)_表一" xfId="3152"/>
    <cellStyle name="差_行政（人员）_不含人员经费系数 3" xfId="3153"/>
    <cellStyle name="差_00省级(打印)_财政收支2015年预计及2016年代编预算表(债管)" xfId="3154"/>
    <cellStyle name="千位分隔[0] 2 3 3 5" xfId="3155"/>
    <cellStyle name="差_行政（人员）_县市旗测算-新科目（含人口规模效应）_财力性转移支付2010年预算参考数 3 2" xfId="3156"/>
    <cellStyle name="差_1.16-2015年省级国有资本经营预算表（按人大财经委初审意见修改）_殷：2015年财政收支执行预计及2016年代编预算表" xfId="3157"/>
    <cellStyle name="差_03昭通" xfId="3158"/>
    <cellStyle name="千位分隔 4 4 3" xfId="3159"/>
    <cellStyle name="好_2014公共预算支出情况表（0827） 3 2" xfId="3160"/>
    <cellStyle name="差_卫生(按照总人口测算）—20080416_不含人员经费系数_财力性转移支付2010年预算参考数 6" xfId="3161"/>
    <cellStyle name="差_分县成本差异系数_民生政策最低支出需求_表一" xfId="3162"/>
    <cellStyle name="差_03昭通 2 2 2" xfId="3163"/>
    <cellStyle name="好_2014公共预算支出情况表（0827） 4" xfId="3164"/>
    <cellStyle name="差_03昭通 2 3" xfId="3165"/>
    <cellStyle name="差_2007年一般预算支出剔除 4" xfId="3166"/>
    <cellStyle name="差_03昭通 2 3 2" xfId="3167"/>
    <cellStyle name="好_2014公共预算支出情况表（0827） 5" xfId="3168"/>
    <cellStyle name="差_03昭通 2 4" xfId="3169"/>
    <cellStyle name="好_分县成本差异系数_民生政策最低支出需求_财力性转移支付2010年预算参考数 2 2 3" xfId="3170"/>
    <cellStyle name="好_30云南_1_财力性转移支付2010年预算参考数 2 7" xfId="3171"/>
    <cellStyle name="差_03昭通_Sheet1" xfId="3172"/>
    <cellStyle name="好_分析缺口率 6 2" xfId="3173"/>
    <cellStyle name="差_03昭通_表一" xfId="3174"/>
    <cellStyle name="差_M01-2(州市补助收入) 4" xfId="3175"/>
    <cellStyle name="差_03昭通_财政收支2015年预计及2016年代编预算表(债管)" xfId="3176"/>
    <cellStyle name="差_0502通海县" xfId="3177"/>
    <cellStyle name="差_0502通海县 2" xfId="3178"/>
    <cellStyle name="好_汇总_财力性转移支付2010年预算参考数 2 3 3" xfId="3179"/>
    <cellStyle name="差_0502通海县 2 2 2" xfId="3180"/>
    <cellStyle name="差_0502通海县 2 3" xfId="3181"/>
    <cellStyle name="好_汇总_财力性转移支付2010年预算参考数 2 4 3" xfId="3182"/>
    <cellStyle name="差_1.16-2015年省级国有资本经营预算表（按人大财经委初审意见修改） 2 3" xfId="3183"/>
    <cellStyle name="差_0502通海县 2 3 2" xfId="3184"/>
    <cellStyle name="好_文体广播事业(按照总人口测算）—20080416_县市旗测算-新科目（含人口规模效应）_财力性转移支付2010年预算参考数 2 2 2 2" xfId="3185"/>
    <cellStyle name="差_分县成本差异系数_不含人员经费系数 3 2" xfId="3186"/>
    <cellStyle name="差_0502通海县 2 4" xfId="3187"/>
    <cellStyle name="差_0502通海县 3" xfId="3188"/>
    <cellStyle name="好_2013年中央公共预算收支调整表（20140110国库司提供）_含权责发生制" xfId="3189"/>
    <cellStyle name="差_0502通海县 4" xfId="3190"/>
    <cellStyle name="好_2013年中央公共预算收支调整表（20140110国库司提供）_含权责发生制 2" xfId="3191"/>
    <cellStyle name="差_0502通海县 4 2" xfId="3192"/>
    <cellStyle name="差_0502通海县 5" xfId="3193"/>
    <cellStyle name="差_0502通海县 5 2" xfId="3194"/>
    <cellStyle name="差_附表 3 2" xfId="3195"/>
    <cellStyle name="差_0502通海县 6" xfId="3196"/>
    <cellStyle name="好_文体广播事业(按照总人口测算）—20080416_不含人员经费系数_财力性转移支付2010年预算参考数 2" xfId="3197"/>
    <cellStyle name="好_530629_2006年县级财政报表附表 5" xfId="3198"/>
    <cellStyle name="差_县市旗测算-新科目（20080626）_县市旗测算-新科目（含人口规模效应） 6" xfId="3199"/>
    <cellStyle name="差_20河南 4" xfId="3200"/>
    <cellStyle name="差_2006年33甘肃_表一" xfId="3201"/>
    <cellStyle name="差_0502通海县_Sheet1" xfId="3202"/>
    <cellStyle name="强调 3 2 3 2" xfId="3203"/>
    <cellStyle name="千位分隔[0] 3 2 4" xfId="3204"/>
    <cellStyle name="差_2006年全省财力计算表（中央、决算） 2 3" xfId="3205"/>
    <cellStyle name="差_1 5" xfId="3206"/>
    <cellStyle name="差_0502通海县_表一" xfId="3207"/>
    <cellStyle name="差_含权责发生制_1 2 3" xfId="3208"/>
    <cellStyle name="差_0502通海县_财政收支2015年预计及2016年代编预算表(债管)" xfId="3209"/>
    <cellStyle name="差_05潍坊 2 2" xfId="3210"/>
    <cellStyle name="差_05潍坊 2 2 2" xfId="3211"/>
    <cellStyle name="差_05潍坊 2 3" xfId="3212"/>
    <cellStyle name="好_11.公用经费" xfId="3213"/>
    <cellStyle name="差_山东省民生支出标准_表一" xfId="3214"/>
    <cellStyle name="差_05潍坊 2 3 2" xfId="3215"/>
    <cellStyle name="好_市辖区测算20080510 3 2 2" xfId="3216"/>
    <cellStyle name="差_05潍坊 2 4" xfId="3217"/>
    <cellStyle name="差_05潍坊 3" xfId="3218"/>
    <cellStyle name="差_2006年水利统计指标统计表 3 2" xfId="3219"/>
    <cellStyle name="差_05潍坊 4" xfId="3220"/>
    <cellStyle name="好_文体广播事业(按照总人口测算）—20080416_不含人员经费系数 4" xfId="3221"/>
    <cellStyle name="差_2008年一般预算支出预计 3" xfId="3222"/>
    <cellStyle name="差_05潍坊 4 2" xfId="3223"/>
    <cellStyle name="解释性文本 2 3 2" xfId="3224"/>
    <cellStyle name="差_青海 缺口县区测算(地方填报) 2" xfId="3225"/>
    <cellStyle name="差_05潍坊 5" xfId="3226"/>
    <cellStyle name="差_青海 缺口县区测算(地方填报) 2 2" xfId="3227"/>
    <cellStyle name="差_05潍坊 5 2" xfId="3228"/>
    <cellStyle name="好_河南 缺口县区测算(地方填报白)_表一" xfId="3229"/>
    <cellStyle name="差_含权责发生制" xfId="3230"/>
    <cellStyle name="差_05潍坊_表一" xfId="3231"/>
    <cellStyle name="常规 25 2 5" xfId="3232"/>
    <cellStyle name="差_卫生(按照总人口测算）—20080416_民生政策最低支出需求_财力性转移支付2010年预算参考数 4 2" xfId="3233"/>
    <cellStyle name="差_2013年中央公共预算收支调整表（20140110国库司提供） 2 3 2" xfId="3234"/>
    <cellStyle name="差_05潍坊_财政收支2015年预计及2016年代编预算表(债管)" xfId="3235"/>
    <cellStyle name="差_行政（人员）_不含人员经费系数_财力性转移支付2010年预算参考数 2 2 2" xfId="3236"/>
    <cellStyle name="差_0605石屏县" xfId="3237"/>
    <cellStyle name="好_2006年34青海_表一" xfId="3238"/>
    <cellStyle name="差_分县成本差异系数_民生政策最低支出需求_财力性转移支付2010年预算参考数 5" xfId="3239"/>
    <cellStyle name="差_2007年收支情况及2008年收支预计表(汇总表)_财政收支2015年预计及2016年代编预算表(债管)" xfId="3240"/>
    <cellStyle name="差_0605石屏县 2" xfId="3241"/>
    <cellStyle name="差_分县成本差异系数_民生政策最低支出需求_财力性转移支付2010年预算参考数 5 2" xfId="3242"/>
    <cellStyle name="差_0605石屏县 2 2" xfId="3243"/>
    <cellStyle name="好_县区合并测算20080421_民生政策最低支出需求_财力性转移支付2010年预算参考数 2 6" xfId="3244"/>
    <cellStyle name="差_5334_2006年迪庆县级财政报表附表" xfId="3245"/>
    <cellStyle name="差_0605石屏县 2 2 2" xfId="3246"/>
    <cellStyle name="差_0605石屏县 2 3" xfId="3247"/>
    <cellStyle name="差_0605石屏县 2 3 2" xfId="3248"/>
    <cellStyle name="差_0605石屏县 2 4" xfId="3249"/>
    <cellStyle name="常规 2 141 2 2" xfId="3250"/>
    <cellStyle name="常规 2 136 2 2" xfId="3251"/>
    <cellStyle name="差_分县成本差异系数_民生政策最低支出需求_财力性转移支付2010年预算参考数 6" xfId="3252"/>
    <cellStyle name="差_0605石屏县 3" xfId="3253"/>
    <cellStyle name="差_0605石屏县 3 2" xfId="3254"/>
    <cellStyle name="好_县市旗测算20080508_民生政策最低支出需求_表一" xfId="3255"/>
    <cellStyle name="常规 2 141 2 3" xfId="3256"/>
    <cellStyle name="常规 2 136 2 3" xfId="3257"/>
    <cellStyle name="差_市辖区测算20080510_民生政策最低支出需求 2 3 2" xfId="3258"/>
    <cellStyle name="差_0605石屏县 4" xfId="3259"/>
    <cellStyle name="差_0605石屏县 4 2" xfId="3260"/>
    <cellStyle name="好_县市旗测算-新科目（20080627）_财力性转移支付2010年预算参考数 8 2" xfId="3261"/>
    <cellStyle name="差_0605石屏县 5" xfId="3262"/>
    <cellStyle name="好_2006年全省财力计算表（中央、决算）_表一" xfId="3263"/>
    <cellStyle name="差_0605石屏县 5 2" xfId="3264"/>
    <cellStyle name="常规 81 6" xfId="3265"/>
    <cellStyle name="差_gdp_表一" xfId="3266"/>
    <cellStyle name="差_0605石屏县 6" xfId="3267"/>
    <cellStyle name="差_0605石屏县_Sheet1" xfId="3268"/>
    <cellStyle name="差_0605石屏县_财力性转移支付2010年预算参考数" xfId="3269"/>
    <cellStyle name="好_县市旗测算-新科目（20080627）_不含人员经费系数_财力性转移支付2010年预算参考数 3 2 2" xfId="3270"/>
    <cellStyle name="好_其他部门(按照总人口测算）—20080416 2 2 3" xfId="3271"/>
    <cellStyle name="差_行政公检法测算_民生政策最低支出需求_财力性转移支付2010年预算参考数 3" xfId="3272"/>
    <cellStyle name="差_2006年34青海_财力性转移支付2010年预算参考数 2 4" xfId="3273"/>
    <cellStyle name="差_0605石屏县_财力性转移支付2010年预算参考数 2" xfId="3274"/>
    <cellStyle name="差_行政公检法测算_民生政策最低支出需求_财力性转移支付2010年预算参考数 3 2" xfId="3275"/>
    <cellStyle name="差_2008年支出核定 3" xfId="3276"/>
    <cellStyle name="差_0605石屏县_财力性转移支付2010年预算参考数 2 2" xfId="3277"/>
    <cellStyle name="常规 3 2 7 3" xfId="3278"/>
    <cellStyle name="常规 2 21 2" xfId="3279"/>
    <cellStyle name="常规 2 16 2" xfId="3280"/>
    <cellStyle name="差_2008年支出核定 5" xfId="3281"/>
    <cellStyle name="差_0605石屏县_财力性转移支付2010年预算参考数 2 4" xfId="3282"/>
    <cellStyle name="好_总人口 6 2" xfId="3283"/>
    <cellStyle name="好_县市旗测算-新科目（20080627）_不含人员经费系数_财力性转移支付2010年预算参考数 3 2 3" xfId="3284"/>
    <cellStyle name="好_汇总 2" xfId="3285"/>
    <cellStyle name="差_检验表（调整后）_Sheet1" xfId="3286"/>
    <cellStyle name="差_行政公检法测算_民生政策最低支出需求_财力性转移支付2010年预算参考数 4" xfId="3287"/>
    <cellStyle name="差_0605石屏县_财力性转移支付2010年预算参考数 3" xfId="3288"/>
    <cellStyle name="好_汇总 2 2" xfId="3289"/>
    <cellStyle name="好_不含人员经费系数 9" xfId="3290"/>
    <cellStyle name="差_行政公检法测算_民生政策最低支出需求_财力性转移支付2010年预算参考数 4 2" xfId="3291"/>
    <cellStyle name="差_0605石屏县_财力性转移支付2010年预算参考数 3 2" xfId="3292"/>
    <cellStyle name="好_汇总 3" xfId="3293"/>
    <cellStyle name="差_行政公检法测算_民生政策最低支出需求_财力性转移支付2010年预算参考数 5" xfId="3294"/>
    <cellStyle name="差_12滨州_表一" xfId="3295"/>
    <cellStyle name="差_0605石屏县_财力性转移支付2010年预算参考数 4" xfId="3296"/>
    <cellStyle name="好_汇总 3 2" xfId="3297"/>
    <cellStyle name="差_行政公检法测算_民生政策最低支出需求_财力性转移支付2010年预算参考数 5 2" xfId="3298"/>
    <cellStyle name="差_0605石屏县_财力性转移支付2010年预算参考数 4 2" xfId="3299"/>
    <cellStyle name="好_汇总 4" xfId="3300"/>
    <cellStyle name="差_行政公检法测算_民生政策最低支出需求_财力性转移支付2010年预算参考数 6" xfId="3301"/>
    <cellStyle name="差_0605石屏县_财力性转移支付2010年预算参考数 5" xfId="3302"/>
    <cellStyle name="好_人员工资和公用经费_财力性转移支付2010年预算参考数_财政收支2015年预计及2016年代编预算表(债管)" xfId="3303"/>
    <cellStyle name="差_0605石屏县_财力性转移支付2010年预算参考数 5 2" xfId="3304"/>
    <cellStyle name="差_0605石屏县_财力性转移支付2010年预算参考数 6" xfId="3305"/>
    <cellStyle name="差_行政（人员）_民生政策最低支出需求 2" xfId="3306"/>
    <cellStyle name="差_0605石屏县_财力性转移支付2010年预算参考数_Sheet1" xfId="3307"/>
    <cellStyle name="差_0605石屏县_财力性转移支付2010年预算参考数_表一" xfId="3308"/>
    <cellStyle name="好_缺口县区测算(按核定人数) 3 2 3" xfId="3309"/>
    <cellStyle name="常规 22 2 2 3 3" xfId="3310"/>
    <cellStyle name="常规 17 2 2 3 3" xfId="3311"/>
    <cellStyle name="差_测算结果_财力性转移支付2010年预算参考数 4" xfId="3312"/>
    <cellStyle name="差_2006年22湖南_财力性转移支付2010年预算参考数 2 2" xfId="3313"/>
    <cellStyle name="差_0605石屏县_财政收支2015年预计及2016年代编预算表(债管)" xfId="3314"/>
    <cellStyle name="好_县区合并测算20080421_县市旗测算-新科目（含人口规模效应）_财力性转移支付2010年预算参考数 2 2 3" xfId="3315"/>
    <cellStyle name="差_07临沂 2 2 2" xfId="3316"/>
    <cellStyle name="好_县区合并测算20080421_县市旗测算-新科目（含人口规模效应）_财力性转移支付2010年预算参考数 2 3 3" xfId="3317"/>
    <cellStyle name="差_汇总表4_财力性转移支付2010年预算参考数 2" xfId="3318"/>
    <cellStyle name="差_07临沂 2 3 2" xfId="3319"/>
    <cellStyle name="好_34青海 3" xfId="3320"/>
    <cellStyle name="差_07临沂 5" xfId="3321"/>
    <cellStyle name="常规 122" xfId="3322"/>
    <cellStyle name="常规 117" xfId="3323"/>
    <cellStyle name="差_07临沂_表一" xfId="3324"/>
    <cellStyle name="差_汇总表 2 2 2" xfId="3325"/>
    <cellStyle name="差_安徽 缺口县区测算(地方填报)1 3" xfId="3326"/>
    <cellStyle name="差_09黑龙江 2" xfId="3327"/>
    <cellStyle name="好_成本差异系数（含人口规模）_财力性转移支付2010年预算参考数 2 4" xfId="3328"/>
    <cellStyle name="差_分县成本差异系数_民生政策最低支出需求 5" xfId="3329"/>
    <cellStyle name="差_安徽 缺口县区测算(地方填报)1 3 2" xfId="3330"/>
    <cellStyle name="差_Book2_Sheet1" xfId="3331"/>
    <cellStyle name="差_09黑龙江 2 2" xfId="3332"/>
    <cellStyle name="好_县市旗测算20080508_县市旗测算-新科目（含人口规模效应）_财力性转移支付2010年预算参考数 2 4 3" xfId="3333"/>
    <cellStyle name="差_分县成本差异系数_民生政策最低支出需求 5 2" xfId="3334"/>
    <cellStyle name="差_09黑龙江 2 2 2" xfId="3335"/>
    <cellStyle name="常规 80 6" xfId="3336"/>
    <cellStyle name="常规 75 6" xfId="3337"/>
    <cellStyle name="差_09黑龙江 2 3 2" xfId="3338"/>
    <cellStyle name="差_09黑龙江 2 4" xfId="3339"/>
    <cellStyle name="好_行政(燃修费)_县市旗测算-新科目（含人口规模效应） 2 3" xfId="3340"/>
    <cellStyle name="好_2014调整事项 2 3 3" xfId="3341"/>
    <cellStyle name="差_安徽 缺口县区测算(地方填报)1 4" xfId="3342"/>
    <cellStyle name="差_2013调整事项_含权责发生制 2" xfId="3343"/>
    <cellStyle name="差_1110洱源县 2 2 2" xfId="3344"/>
    <cellStyle name="差_09黑龙江 3" xfId="3345"/>
    <cellStyle name="好_行政(燃修费)_县市旗测算-新科目（含人口规模效应） 2 3 2" xfId="3346"/>
    <cellStyle name="差_安徽 缺口县区测算(地方填报)1 4 2" xfId="3347"/>
    <cellStyle name="差_2013调整事项_含权责发生制 2 2" xfId="3348"/>
    <cellStyle name="差_09黑龙江 3 2" xfId="3349"/>
    <cellStyle name="好_行政(燃修费)_县市旗测算-新科目（含人口规模效应） 2 4" xfId="3350"/>
    <cellStyle name="差_安徽 缺口县区测算(地方填报)1 5" xfId="3351"/>
    <cellStyle name="差_2013调整事项_含权责发生制 3" xfId="3352"/>
    <cellStyle name="差_09黑龙江 4" xfId="3353"/>
    <cellStyle name="差_安徽 缺口县区测算(地方填报)1 5 2" xfId="3354"/>
    <cellStyle name="差_09黑龙江 4 2" xfId="3355"/>
    <cellStyle name="差_09黑龙江 5 2" xfId="3356"/>
    <cellStyle name="差_09黑龙江 6" xfId="3357"/>
    <cellStyle name="差_县市旗测算20080508_县市旗测算-新科目（含人口规模效应）_财力性转移支付2010年预算参考数 2 2 2" xfId="3358"/>
    <cellStyle name="差_09黑龙江_财力性转移支付2010年预算参考数" xfId="3359"/>
    <cellStyle name="差_09黑龙江_财力性转移支付2010年预算参考数 2 2" xfId="3360"/>
    <cellStyle name="差_09黑龙江_财力性转移支付2010年预算参考数 2 2 2" xfId="3361"/>
    <cellStyle name="差_09黑龙江_财力性转移支付2010年预算参考数 2 3" xfId="3362"/>
    <cellStyle name="差_09黑龙江_财力性转移支付2010年预算参考数 2 4" xfId="3363"/>
    <cellStyle name="差_行政（人员）_财力性转移支付2010年预算参考数_表一" xfId="3364"/>
    <cellStyle name="差_09黑龙江_财力性转移支付2010年预算参考数 3" xfId="3365"/>
    <cellStyle name="差_行政(燃修费)_财力性转移支付2010年预算参考数_Sheet1" xfId="3366"/>
    <cellStyle name="差_09黑龙江_财力性转移支付2010年预算参考数 3 2" xfId="3367"/>
    <cellStyle name="差_09黑龙江_财力性转移支付2010年预算参考数 4" xfId="3368"/>
    <cellStyle name="差_09黑龙江_财力性转移支付2010年预算参考数 4 2" xfId="3369"/>
    <cellStyle name="差_09黑龙江_财力性转移支付2010年预算参考数 5" xfId="3370"/>
    <cellStyle name="差_09黑龙江_财力性转移支付2010年预算参考数 5 2" xfId="3371"/>
    <cellStyle name="差_09黑龙江_财力性转移支付2010年预算参考数 6" xfId="3372"/>
    <cellStyle name="差_2008年全省汇总收支计算表_财力性转移支付2010年预算参考数 5" xfId="3373"/>
    <cellStyle name="差_09黑龙江_财力性转移支付2010年预算参考数_Sheet1" xfId="3374"/>
    <cellStyle name="好_2015年专项资金清理整合意见 2" xfId="3375"/>
    <cellStyle name="差_文体广播事业(按照总人口测算）—20080416 6" xfId="3376"/>
    <cellStyle name="差_33甘肃 4" xfId="3377"/>
    <cellStyle name="差_09黑龙江_财力性转移支付2010年预算参考数_表一" xfId="3378"/>
    <cellStyle name="差_5334_2006年迪庆县级财政报表附表 3 2" xfId="3379"/>
    <cellStyle name="差_09黑龙江_财力性转移支付2010年预算参考数_财政收支2015年预计及2016年代编预算表(债管)" xfId="3380"/>
    <cellStyle name="差_2015年社会保险基金预算（1.27再修改-修改打印格式2） 4" xfId="3381"/>
    <cellStyle name="差_1" xfId="3382"/>
    <cellStyle name="常规 7 2 3 4" xfId="3383"/>
    <cellStyle name="差_2015年社会保险基金预算（1.27再修改-修改打印格式2） 4 2" xfId="3384"/>
    <cellStyle name="差_1 2" xfId="3385"/>
    <cellStyle name="差_2007一般预算支出口径剔除表_财政收支2015年预计及2016年代编预算表(债管)" xfId="3386"/>
    <cellStyle name="差_1 2 2" xfId="3387"/>
    <cellStyle name="好_总人口 2 2 4" xfId="3388"/>
    <cellStyle name="差_人员工资和公用经费3_财政收支2015年预计及2016年代编预算表(债管)" xfId="3389"/>
    <cellStyle name="差_14安徽" xfId="3390"/>
    <cellStyle name="差_1 2 2 2" xfId="3391"/>
    <cellStyle name="差_市辖区测算20080510_县市旗测算-新科目（含人口规模效应）_财力性转移支付2010年预算参考数_表一" xfId="3392"/>
    <cellStyle name="差_1 2 3" xfId="3393"/>
    <cellStyle name="好_总人口 2 3 4" xfId="3394"/>
    <cellStyle name="差_1 2 3 2" xfId="3395"/>
    <cellStyle name="差_2.经费安排表" xfId="3396"/>
    <cellStyle name="差_1 2 4" xfId="3397"/>
    <cellStyle name="千位分隔[0] 3 2 2" xfId="3398"/>
    <cellStyle name="常规 7 2 3 5" xfId="3399"/>
    <cellStyle name="差_1 3" xfId="3400"/>
    <cellStyle name="千位分隔[0] 3 2 2 2" xfId="3401"/>
    <cellStyle name="好_云南 缺口县区测算(地方填报) 2 7" xfId="3402"/>
    <cellStyle name="好_行政公检法测算_不含人员经费系数_财力性转移支付2010年预算参考数 9" xfId="3403"/>
    <cellStyle name="差_2007一般预算支出口径剔除表 6" xfId="3404"/>
    <cellStyle name="差_1 3 2" xfId="3405"/>
    <cellStyle name="千位分隔[0] 3 2 3" xfId="3406"/>
    <cellStyle name="好_汇总表_财力性转移支付2010年预算参考数 2 6" xfId="3407"/>
    <cellStyle name="差_汇总表4 5 2" xfId="3408"/>
    <cellStyle name="差_行政（人员）_县市旗测算-新科目（含人口规模效应）_财力性转移支付2010年预算参考数" xfId="3409"/>
    <cellStyle name="差_2006年全省财力计算表（中央、决算） 2 2" xfId="3410"/>
    <cellStyle name="差_1 4" xfId="3411"/>
    <cellStyle name="好_汇总表4 2 4" xfId="3412"/>
    <cellStyle name="好_赤字12500(不超收)" xfId="3413"/>
    <cellStyle name="差_行政（人员）_县市旗测算-新科目（含人口规模效应）_财力性转移支付2010年预算参考数 2" xfId="3414"/>
    <cellStyle name="差_2006年全省财力计算表（中央、决算） 2 2 2" xfId="3415"/>
    <cellStyle name="差_1 4 2" xfId="3416"/>
    <cellStyle name="强调 3 2 3 2 2" xfId="3417"/>
    <cellStyle name="好_汇总表4 3 4" xfId="3418"/>
    <cellStyle name="差_2006年全省财力计算表（中央、决算） 2 3 2" xfId="3419"/>
    <cellStyle name="差_1 5 2" xfId="3420"/>
    <cellStyle name="强调 3 2 3 3" xfId="3421"/>
    <cellStyle name="千位分隔[0] 3 2 5" xfId="3422"/>
    <cellStyle name="好_市辖区测算-新科目（20080626）_不含人员经费系数_财力性转移支付2010年预算参考数 3 2 2" xfId="3423"/>
    <cellStyle name="差_2006年全省财力计算表（中央、决算） 2 4" xfId="3424"/>
    <cellStyle name="差_1 6" xfId="3425"/>
    <cellStyle name="好_县市旗测算-新科目（20080626）_财力性转移支付2010年预算参考数_表一" xfId="3426"/>
    <cellStyle name="好_00省级(打印) 4 2" xfId="3427"/>
    <cellStyle name="差_14安徽_财力性转移支付2010年预算参考数 4 2" xfId="3428"/>
    <cellStyle name="差_1.16-2015年省级国有资本经营预算表（按人大财经委初审意见修改） 2 2" xfId="3429"/>
    <cellStyle name="好_分析缺口率_财力性转移支付2010年预算参考数 2 3 5" xfId="3430"/>
    <cellStyle name="差_1.16-2015年省级国有资本经营预算表（按人大财经委初审意见修改） 2 2 2" xfId="3431"/>
    <cellStyle name="差_2008年一般预算支出预计_财政收支2015年预计及2016年代编预算表(债管)" xfId="3432"/>
    <cellStyle name="差_1.16-2015年省级国有资本经营预算表（按人大财经委初审意见修改） 2 3 2" xfId="3433"/>
    <cellStyle name="好_县区合并测算20080423(按照各省比重）_民生政策最低支出需求_财力性转移支付2010年预算参考数 2 2" xfId="3434"/>
    <cellStyle name="差_1.16-2015年省级国有资本经营预算表（按人大财经委初审意见修改） 2 4" xfId="3435"/>
    <cellStyle name="好_平邑 7" xfId="3436"/>
    <cellStyle name="好_00省级(打印) 5 2" xfId="3437"/>
    <cellStyle name="差_民生政策最低支出需求" xfId="3438"/>
    <cellStyle name="差_14安徽_财力性转移支付2010年预算参考数 5 2" xfId="3439"/>
    <cellStyle name="差_1.16-2015年省级国有资本经营预算表（按人大财经委初审意见修改） 3 2" xfId="3440"/>
    <cellStyle name="好_00省级(打印) 6" xfId="3441"/>
    <cellStyle name="差_文体广播事业(按照总人口测算）—20080416_民生政策最低支出需求_财力性转移支付2010年预算参考数_Sheet1" xfId="3442"/>
    <cellStyle name="差_14安徽_财力性转移支付2010年预算参考数 6" xfId="3443"/>
    <cellStyle name="差_1.16-2015年省级国有资本经营预算表（按人大财经委初审意见修改） 4" xfId="3444"/>
    <cellStyle name="差_28四川_财力性转移支付2010年预算参考数_Sheet1" xfId="3445"/>
    <cellStyle name="差_1.16-2015年省级国有资本经营预算表（按人大财经委初审意见修改） 4 2" xfId="3446"/>
    <cellStyle name="差_1.16-2015年省级国有资本经营预算表（按人大财经委初审意见修改） 5" xfId="3447"/>
    <cellStyle name="好_27重庆_财力性转移支付2010年预算参考数_Sheet1" xfId="3448"/>
    <cellStyle name="差_行政（人员）_县市旗测算-新科目（含人口规模效应） 3" xfId="3449"/>
    <cellStyle name="差_1.16-2015年省级国有资本经营预算表（按人大财经委初审意见修改） 5 2" xfId="3450"/>
    <cellStyle name="差_1.16-2015年省级国有资本经营预算表（按人大财经委初审意见修改） 6" xfId="3451"/>
    <cellStyle name="强调文字颜色 3 5" xfId="3452"/>
    <cellStyle name="好_2008年支出调整 3 4" xfId="3453"/>
    <cellStyle name="差_1.16-2015年省级国有资本经营预算表（按人大财经委初审意见修改）_（龙湖区）财政收支2015年预计及2016年代编预算表" xfId="3454"/>
    <cellStyle name="好_教育(按照总人口测算）—20080416_不含人员经费系数 8 2" xfId="3455"/>
    <cellStyle name="差_卫生(按照总人口测算）—20080416_不含人员经费系数_财力性转移支付2010年预算参考数 4 2" xfId="3456"/>
    <cellStyle name="差_测算结果 3" xfId="3457"/>
    <cellStyle name="差_1.16-2015年省级国有资本经营预算表（按人大财经委初审意见修改）_（南澳县）财政收支2015年预计及2016年代编预算表" xfId="3458"/>
    <cellStyle name="好_行政公检法测算_财力性转移支付2010年预算参考数_表一" xfId="3459"/>
    <cellStyle name="好_2014公共预算支出情况表（0827）_Sheet1" xfId="3460"/>
    <cellStyle name="差_1.16-2015年省级国有资本经营预算表（按人大财经委初审意见修改）_1219新濠江区财政收支2015年预计及2016年代编预算表" xfId="3461"/>
    <cellStyle name="好_人员工资和公用经费3_财力性转移支付2010年预算参考数 3" xfId="3462"/>
    <cellStyle name="好_人员工资和公用经费 2" xfId="3463"/>
    <cellStyle name="差_文体广播事业(按照总人口测算）—20080416_不含人员经费系数_财力性转移支付2010年预算参考数_财政收支2015年预计及2016年代编预算表(债管)" xfId="3464"/>
    <cellStyle name="差_14安徽_Sheet1" xfId="3465"/>
    <cellStyle name="差_1.16-2015年省级国有资本经营预算表（按人大财经委初审意见修改）_表一" xfId="3466"/>
    <cellStyle name="差_公共财政专项转移支付测算表0918 2 2 2" xfId="3467"/>
    <cellStyle name="差_Book1_财力性转移支付2010年预算参考数 6" xfId="3468"/>
    <cellStyle name="差_1.16-2015年省级国有资本经营预算表（按人大财经委初审意见修改）_财政收支2015年预计及2016年代编预算表(债管)" xfId="3469"/>
    <cellStyle name="差_1.16-2015年省级国有资本经营预算表（按人大财经委初审意见修改）_潮阳重新上报-财政收支2015年预计及2016年代编预算表" xfId="3470"/>
    <cellStyle name="好_县区合并测算20080423(按照各省比重）_民生政策最低支出需求_财政收支2015年预计及2016年代编预算表(债管)" xfId="3471"/>
    <cellStyle name="差_1.16-2015年省级国有资本经营预算表（按人大财经委初审意见修改）_第三次上报潮南财政收支2015年预计及2016年代编预算表" xfId="3472"/>
    <cellStyle name="差_1.8-2015年省级国有资本经营预算表（按人大财经委初审意见修改） 2" xfId="3473"/>
    <cellStyle name="差_1.8-2015年省级国有资本经营预算表（按人大财经委初审意见修改） 2 2 2" xfId="3474"/>
    <cellStyle name="差_1.8-2015年省级国有资本经营预算表（按人大财经委初审意见修改） 2 3" xfId="3475"/>
    <cellStyle name="差_1.8-2015年省级国有资本经营预算表（按人大财经委初审意见修改） 2 3 2" xfId="3476"/>
    <cellStyle name="差_附表" xfId="3477"/>
    <cellStyle name="差_1.8-2015年省级国有资本经营预算表（按人大财经委初审意见修改） 2 4" xfId="3478"/>
    <cellStyle name="常规 5 3 2" xfId="3479"/>
    <cellStyle name="常规 138 2" xfId="3480"/>
    <cellStyle name="差_成本差异系数（含人口规模） 2 2" xfId="3481"/>
    <cellStyle name="差_34青海_财力性转移支付2010年预算参考数 3 2" xfId="3482"/>
    <cellStyle name="差_1.8-2015年省级国有资本经营预算表（按人大财经委初审意见修改） 3" xfId="3483"/>
    <cellStyle name="常规 5 3 3" xfId="3484"/>
    <cellStyle name="常规 138 3" xfId="3485"/>
    <cellStyle name="差_成本差异系数（含人口规模） 2 3" xfId="3486"/>
    <cellStyle name="差_1.8-2015年省级国有资本经营预算表（按人大财经委初审意见修改） 4" xfId="3487"/>
    <cellStyle name="常规 138 3 2" xfId="3488"/>
    <cellStyle name="差_教育(按照总人口测算）—20080416_不含人员经费系数_财政收支2015年预计及2016年代编预算表(债管)" xfId="3489"/>
    <cellStyle name="差_成本差异系数（含人口规模） 2 3 2" xfId="3490"/>
    <cellStyle name="差_1.8-2015年省级国有资本经营预算表（按人大财经委初审意见修改） 4 2" xfId="3491"/>
    <cellStyle name="常规 5 3 4" xfId="3492"/>
    <cellStyle name="常规 138 4" xfId="3493"/>
    <cellStyle name="差_成本差异系数（含人口规模） 2 4" xfId="3494"/>
    <cellStyle name="差_1.8-2015年省级国有资本经营预算表（按人大财经委初审意见修改） 5" xfId="3495"/>
    <cellStyle name="好_青海 缺口县区测算(地方填报)_财力性转移支付2010年预算参考数 3" xfId="3496"/>
    <cellStyle name="好_2006年27重庆_财力性转移支付2010年预算参考数 2 4" xfId="3497"/>
    <cellStyle name="常规 2 74 2 3" xfId="3498"/>
    <cellStyle name="常规 2 69 2 3" xfId="3499"/>
    <cellStyle name="差_1.8-2015年省级国有资本经营预算表（按人大财经委初审意见修改） 5 2" xfId="3500"/>
    <cellStyle name="好_教育(按照总人口测算）—20080416_民生政策最低支出需求_Sheet1" xfId="3501"/>
    <cellStyle name="常规 138 5" xfId="3502"/>
    <cellStyle name="差_1.8-2015年省级国有资本经营预算表（按人大财经委初审意见修改） 6" xfId="3503"/>
    <cellStyle name="好_农林水和城市维护标准支出20080505－县区合计_县市旗测算-新科目（含人口规模效应） 2 8" xfId="3504"/>
    <cellStyle name="好_核定人数下发表_财力性转移支付2010年预算参考数 2 3 4" xfId="3505"/>
    <cellStyle name="差_1.8-2015年省级国有资本经营预算表（按人大财经委初审意见修改）_(12.19)江门市报送(补充表六)" xfId="3506"/>
    <cellStyle name="好_分县成本差异系数_Sheet1" xfId="3507"/>
    <cellStyle name="差_1.8-2015年省级国有资本经营预算表（按人大财经委初审意见修改）_（金平）财政收支2015年预计及2016年代编预算表" xfId="3508"/>
    <cellStyle name="好_市辖区测算20080510_民生政策最低支出需求_财力性转移支付2010年预算参考数 2 7" xfId="3509"/>
    <cellStyle name="常规 9 7 2" xfId="3510"/>
    <cellStyle name="常规 8 2 2 3 3" xfId="3511"/>
    <cellStyle name="差_行政(燃修费) 3" xfId="3512"/>
    <cellStyle name="差_2008年一般预算支出预计 2 4" xfId="3513"/>
    <cellStyle name="差_1.8-2015年省级国有资本经营预算表（按人大财经委初审意见修改）_（龙湖区）财政收支2015年预计及2016年代编预算表" xfId="3514"/>
    <cellStyle name="常规 20 8 2" xfId="3515"/>
    <cellStyle name="常规 15 8 2" xfId="3516"/>
    <cellStyle name="差_1.8-2015年省级国有资本经营预算表（按人大财经委初审意见修改）_财政收支2015年预计及2016年代编预算表" xfId="3517"/>
    <cellStyle name="差_1.8-2015年省级国有资本经营预算表（按人大财经委初审意见修改）_财政收支2015年预计及2016年代编预算表(债管)" xfId="3518"/>
    <cellStyle name="常规 133 3" xfId="3519"/>
    <cellStyle name="常规 128 3" xfId="3520"/>
    <cellStyle name="差_分县成本差异系数_财力性转移支付2010年预算参考数 3 2" xfId="3521"/>
    <cellStyle name="差_1.8-2015年省级国有资本经营预算表（按人大财经委初审意见修改）_潮阳重新上报-财政收支2015年预计及2016年代编预算表" xfId="3522"/>
    <cellStyle name="差_1.8-2015年省级国有资本经营预算表（按人大财经委初审意见修改）_澄海区--财政收支2015年预计及2016年代编预算表" xfId="3523"/>
    <cellStyle name="差_1.8-2015年省级国有资本经营预算表（按人大财经委初审意见修改）_殷：2015年财政收支执行预计及2016年代编预算表" xfId="3524"/>
    <cellStyle name="差_27重庆 2 2 2" xfId="3525"/>
    <cellStyle name="差_1_Sheet1" xfId="3526"/>
    <cellStyle name="好_自行调整差异系数顺序_财力性转移支付2010年预算参考数 2 4 2" xfId="3527"/>
    <cellStyle name="差_汇总 4 2" xfId="3528"/>
    <cellStyle name="差_1_表一" xfId="3529"/>
    <cellStyle name="常规 9 3 2 2" xfId="3530"/>
    <cellStyle name="差_行政（人员）_不含人员经费系数 5" xfId="3531"/>
    <cellStyle name="差_1_财力性转移支付2010年预算参考数 2" xfId="3532"/>
    <cellStyle name="好_人员工资和公用经费3_财力性转移支付2010年预算参考数 2 6" xfId="3533"/>
    <cellStyle name="差_行政（人员）_不含人员经费系数 5 2" xfId="3534"/>
    <cellStyle name="差_1_财力性转移支付2010年预算参考数 2 2" xfId="3535"/>
    <cellStyle name="好_县市旗测算-新科目（20080626）_民生政策最低支出需求 8" xfId="3536"/>
    <cellStyle name="好_教育(按照总人口测算）—20080416_县市旗测算-新科目（含人口规模效应）_财力性转移支付2010年预算参考数 2 8" xfId="3537"/>
    <cellStyle name="差_2008年全省汇总收支计算表 5" xfId="3538"/>
    <cellStyle name="差_1_财力性转移支付2010年预算参考数 2 2 2" xfId="3539"/>
    <cellStyle name="差_1_财力性转移支付2010年预算参考数 2 3 2" xfId="3540"/>
    <cellStyle name="好_缺口县区测算(按2007支出增长25%测算)_Sheet1" xfId="3541"/>
    <cellStyle name="常规 37 4 2" xfId="3542"/>
    <cellStyle name="差_文体广播部门_财政收支2015年预计及2016年代编预算表(债管)" xfId="3543"/>
    <cellStyle name="差_2008年预计支出与2007年对比 2 3 2" xfId="3544"/>
    <cellStyle name="差_1110洱源县" xfId="3545"/>
    <cellStyle name="差_1_财力性转移支付2010年预算参考数 2 4" xfId="3546"/>
    <cellStyle name="常规 9 3 2 3" xfId="3547"/>
    <cellStyle name="差_行政（人员）_不含人员经费系数 6" xfId="3548"/>
    <cellStyle name="差_1_财力性转移支付2010年预算参考数 3" xfId="3549"/>
    <cellStyle name="好_行政（人员）_不含人员经费系数 2 7" xfId="3550"/>
    <cellStyle name="差_1_财力性转移支付2010年预算参考数 3 2" xfId="3551"/>
    <cellStyle name="差_行政(燃修费)_不含人员经费系数_财力性转移支付2010年预算参考数 5 2" xfId="3552"/>
    <cellStyle name="差_1_财力性转移支付2010年预算参考数 4" xfId="3553"/>
    <cellStyle name="差_行政(燃修费)_财力性转移支付2010年预算参考数 5" xfId="3554"/>
    <cellStyle name="差_1_财力性转移支付2010年预算参考数 4 2" xfId="3555"/>
    <cellStyle name="差_1_财力性转移支付2010年预算参考数 5" xfId="3556"/>
    <cellStyle name="差_1_财力性转移支付2010年预算参考数 5 2" xfId="3557"/>
    <cellStyle name="好_卫生(按照总人口测算）—20080416_民生政策最低支出需求_财力性转移支付2010年预算参考数 2 3" xfId="3558"/>
    <cellStyle name="差_河南 缺口县区测算(地方填报)_财力性转移支付2010年预算参考数 2 3 2" xfId="3559"/>
    <cellStyle name="差_2008年全省汇总收支计算表_财政收支2015年预计及2016年代编预算表(债管)" xfId="3560"/>
    <cellStyle name="差_1_财力性转移支付2010年预算参考数 6" xfId="3561"/>
    <cellStyle name="差_1_财力性转移支付2010年预算参考数_表一" xfId="3562"/>
    <cellStyle name="差_1_财力性转移支付2010年预算参考数_财政收支2015年预计及2016年代编预算表(债管)" xfId="3563"/>
    <cellStyle name="差_1_财政收支2015年预计及2016年代编预算表(债管)" xfId="3564"/>
    <cellStyle name="差_2007年收支情况及2008年收支预计表(汇总表)_财力性转移支付2010年预算参考数_表一" xfId="3565"/>
    <cellStyle name="差_1110洱源县 2 3" xfId="3566"/>
    <cellStyle name="差_1110洱源县 2 3 2" xfId="3567"/>
    <cellStyle name="常规 102 2 3 2" xfId="3568"/>
    <cellStyle name="差_1110洱源县 2 4" xfId="3569"/>
    <cellStyle name="差_分析缺口率_财力性转移支付2010年预算参考数 5 2" xfId="3570"/>
    <cellStyle name="差_1110洱源县 4 2" xfId="3571"/>
    <cellStyle name="好_卫生部门_表一" xfId="3572"/>
    <cellStyle name="好_2013年红本_含权责发生制 2 2 3" xfId="3573"/>
    <cellStyle name="差_分析缺口率_财力性转移支付2010年预算参考数 6" xfId="3574"/>
    <cellStyle name="差_2006年27重庆" xfId="3575"/>
    <cellStyle name="差_1110洱源县 5" xfId="3576"/>
    <cellStyle name="差_2006年27重庆 2" xfId="3577"/>
    <cellStyle name="差_1110洱源县 5 2" xfId="3578"/>
    <cellStyle name="好_2013年红本_含权责发生制 2 2 4" xfId="3579"/>
    <cellStyle name="差_1110洱源县 6" xfId="3580"/>
    <cellStyle name="差_行政（人员）_民生政策最低支出需求_财力性转移支付2010年预算参考数 5 2" xfId="3581"/>
    <cellStyle name="差_附表_财力性转移支付2010年预算参考数 2 2 2" xfId="3582"/>
    <cellStyle name="差_1110洱源县_表一" xfId="3583"/>
    <cellStyle name="差_1110洱源县_财力性转移支付2010年预算参考数 2 2 2" xfId="3584"/>
    <cellStyle name="好_教育(按照总人口测算）—20080416_不含人员经费系数 6" xfId="3585"/>
    <cellStyle name="好_核定人数对比_财力性转移支付2010年预算参考数 2 2 4" xfId="3586"/>
    <cellStyle name="好_03昭通 5 2" xfId="3587"/>
    <cellStyle name="差_卫生(按照总人口测算）—20080416_不含人员经费系数_财力性转移支付2010年预算参考数 2" xfId="3588"/>
    <cellStyle name="差_1110洱源县_财力性转移支付2010年预算参考数 2 3" xfId="3589"/>
    <cellStyle name="好_教育(按照总人口测算）—20080416_不含人员经费系数 6 2" xfId="3590"/>
    <cellStyle name="差_卫生(按照总人口测算）—20080416_县市旗测算-新科目（含人口规模效应）_财力性转移支付2010年预算参考数 3 2" xfId="3591"/>
    <cellStyle name="差_卫生(按照总人口测算）—20080416_不含人员经费系数_财力性转移支付2010年预算参考数 2 2" xfId="3592"/>
    <cellStyle name="差_不含人员经费系数_Sheet1" xfId="3593"/>
    <cellStyle name="差_1110洱源县_财力性转移支付2010年预算参考数 2 3 2" xfId="3594"/>
    <cellStyle name="好_教育(按照总人口测算）—20080416_不含人员经费系数 7" xfId="3595"/>
    <cellStyle name="好_核定人数对比_财力性转移支付2010年预算参考数 2 2 5" xfId="3596"/>
    <cellStyle name="差_卫生(按照总人口测算）—20080416_不含人员经费系数_财力性转移支付2010年预算参考数 3" xfId="3597"/>
    <cellStyle name="差_1110洱源县_财力性转移支付2010年预算参考数 2 4" xfId="3598"/>
    <cellStyle name="好_核定人数对比_财力性转移支付2010年预算参考数 2 4 3" xfId="3599"/>
    <cellStyle name="差_汇总-县级财政报表附表 2" xfId="3600"/>
    <cellStyle name="差_成本差异系数（含人口规模）_财力性转移支付2010年预算参考数 4" xfId="3601"/>
    <cellStyle name="差_1110洱源县_财力性转移支付2010年预算参考数 4 2" xfId="3602"/>
    <cellStyle name="差_1110洱源县_财力性转移支付2010年预算参考数 5" xfId="3603"/>
    <cellStyle name="差_1110洱源县_财力性转移支付2010年预算参考数 5 2" xfId="3604"/>
    <cellStyle name="差_1110洱源县_财力性转移支付2010年预算参考数 6" xfId="3605"/>
    <cellStyle name="差_汇总表" xfId="3606"/>
    <cellStyle name="差_1110洱源县_财力性转移支付2010年预算参考数_表一" xfId="3607"/>
    <cellStyle name="常规 2 3 2 6" xfId="3608"/>
    <cellStyle name="差_1110洱源县_财力性转移支付2010年预算参考数_财政收支2015年预计及2016年代编预算表(债管)" xfId="3609"/>
    <cellStyle name="差_附表2：2015年项目库分类汇总 - 汇总各处室 - 发小代1.27 4" xfId="3610"/>
    <cellStyle name="差_1110洱源县_财政收支2015年预计及2016年代编预算表(债管)" xfId="3611"/>
    <cellStyle name="差_11大理" xfId="3612"/>
    <cellStyle name="差_11大理 2" xfId="3613"/>
    <cellStyle name="差_11大理 2 2" xfId="3614"/>
    <cellStyle name="好_缺口县区测算(按2007支出增长25%测算) 2 5" xfId="3615"/>
    <cellStyle name="差_行政(燃修费)_县市旗测算-新科目（含人口规模效应） 4" xfId="3616"/>
    <cellStyle name="差_分析缺口率 3" xfId="3617"/>
    <cellStyle name="差_11大理 2 2 2" xfId="3618"/>
    <cellStyle name="好_0605石屏县_财力性转移支付2010年预算参考数 3 2" xfId="3619"/>
    <cellStyle name="差_2013年中央公共预算收支调整表（20140110国库司提供） 2 2 2" xfId="3620"/>
    <cellStyle name="差_11大理 2 3" xfId="3621"/>
    <cellStyle name="差_11大理 2 4" xfId="3622"/>
    <cellStyle name="差_11大理 3" xfId="3623"/>
    <cellStyle name="差_11大理 3 2" xfId="3624"/>
    <cellStyle name="好_总帐表-许助理汇报后修改（支出）" xfId="3625"/>
    <cellStyle name="差_11大理 4 2" xfId="3626"/>
    <cellStyle name="差_11大理 5" xfId="3627"/>
    <cellStyle name="差_行政（人员）_民生政策最低支出需求 5" xfId="3628"/>
    <cellStyle name="差_11大理_Sheet1" xfId="3629"/>
    <cellStyle name="好_分科目情况_含权责发生制 2 5" xfId="3630"/>
    <cellStyle name="好_34青海_财力性转移支付2010年预算参考数 2 6" xfId="3631"/>
    <cellStyle name="差_11大理_财力性转移支付2010年预算参考数" xfId="3632"/>
    <cellStyle name="差_11大理_财力性转移支付2010年预算参考数 2" xfId="3633"/>
    <cellStyle name="好_1.16-2015年省级国有资本经营预算表（按人大财经委初审意见修改）_1219新濠江区财政收支2015年预计及2016年代编预算表" xfId="3634"/>
    <cellStyle name="差_11大理_财力性转移支付2010年预算参考数 2 2" xfId="3635"/>
    <cellStyle name="差_11大理_财力性转移支付2010年预算参考数 2 2 2" xfId="3636"/>
    <cellStyle name="差_行政公检法测算_不含人员经费系数_财力性转移支付2010年预算参考数 2 2" xfId="3637"/>
    <cellStyle name="差_11大理_财力性转移支付2010年预算参考数 3" xfId="3638"/>
    <cellStyle name="好_平邑 2 7" xfId="3639"/>
    <cellStyle name="常规 69 2 4" xfId="3640"/>
    <cellStyle name="差_汇总 6" xfId="3641"/>
    <cellStyle name="差_行政公检法测算_不含人员经费系数_财力性转移支付2010年预算参考数 2 2 2" xfId="3642"/>
    <cellStyle name="差_11大理_财力性转移支付2010年预算参考数 3 2" xfId="3643"/>
    <cellStyle name="差_行政公检法测算_不含人员经费系数_财力性转移支付2010年预算参考数 2 3 2" xfId="3644"/>
    <cellStyle name="差_11大理_财力性转移支付2010年预算参考数 4 2" xfId="3645"/>
    <cellStyle name="差_行政公检法测算_不含人员经费系数_财力性转移支付2010年预算参考数 2 4" xfId="3646"/>
    <cellStyle name="差_2006年27重庆 2 2" xfId="3647"/>
    <cellStyle name="差_11大理_财力性转移支付2010年预算参考数 5" xfId="3648"/>
    <cellStyle name="强调 2 4" xfId="3649"/>
    <cellStyle name="差_2006年27重庆 2 2 2" xfId="3650"/>
    <cellStyle name="差_2006年22湖南_财力性转移支付2010年预算参考数 5" xfId="3651"/>
    <cellStyle name="差_11大理_财力性转移支付2010年预算参考数 5 2" xfId="3652"/>
    <cellStyle name="差_2006年27重庆 2 3" xfId="3653"/>
    <cellStyle name="差_11大理_财力性转移支付2010年预算参考数 6" xfId="3654"/>
    <cellStyle name="差_附表2：2015年项目库分类汇总 - 汇总各处室 - 发小代1.21 6" xfId="3655"/>
    <cellStyle name="差_11大理_财力性转移支付2010年预算参考数_Sheet1" xfId="3656"/>
    <cellStyle name="差_11大理_财力性转移支付2010年预算参考数_表一" xfId="3657"/>
    <cellStyle name="好_卫生部门_财力性转移支付2010年预算参考数 3 2 2" xfId="3658"/>
    <cellStyle name="常规 13 2 2 3 2" xfId="3659"/>
    <cellStyle name="差_县市旗测算20080508_不含人员经费系数_财力性转移支付2010年预算参考数 2 3 2" xfId="3660"/>
    <cellStyle name="差_2007年一般预算支出剔除_财力性转移支付2010年预算参考数 5 2" xfId="3661"/>
    <cellStyle name="差_11大理_财力性转移支付2010年预算参考数_财政收支2015年预计及2016年代编预算表(债管)" xfId="3662"/>
    <cellStyle name="差_11大理_财政收支2015年预计及2016年代编预算表(债管)" xfId="3663"/>
    <cellStyle name="差_行政(燃修费)_财力性转移支付2010年预算参考数 5 2" xfId="3664"/>
    <cellStyle name="差_12滨州" xfId="3665"/>
    <cellStyle name="好_34青海_1_财力性转移支付2010年预算参考数 3" xfId="3666"/>
    <cellStyle name="差_2006年水利统计指标统计表_财力性转移支付2010年预算参考数_表一" xfId="3667"/>
    <cellStyle name="差_12滨州_Sheet1" xfId="3668"/>
    <cellStyle name="差_第五部分(才淼、饶永宏） 5" xfId="3669"/>
    <cellStyle name="差_12滨州_财力性转移支付2010年预算参考数 2" xfId="3670"/>
    <cellStyle name="常规 2 83 2 3" xfId="3671"/>
    <cellStyle name="常规 2 78 2 3" xfId="3672"/>
    <cellStyle name="差_第五部分(才淼、饶永宏） 5 2" xfId="3673"/>
    <cellStyle name="差_12滨州_财力性转移支付2010年预算参考数 2 2" xfId="3674"/>
    <cellStyle name="差_12滨州_财力性转移支付2010年预算参考数 2 3" xfId="3675"/>
    <cellStyle name="差_缺口县区测算(按核定人数) 3 2" xfId="3676"/>
    <cellStyle name="差_530629_2006年县级财政报表附表 2 3 2" xfId="3677"/>
    <cellStyle name="差_12滨州_财力性转移支付2010年预算参考数 2 4" xfId="3678"/>
    <cellStyle name="差_第五部分(才淼、饶永宏） 6" xfId="3679"/>
    <cellStyle name="差_12滨州_财力性转移支付2010年预算参考数 3" xfId="3680"/>
    <cellStyle name="差_12滨州_财力性转移支付2010年预算参考数 3 2" xfId="3681"/>
    <cellStyle name="差_县市旗测算-新科目（20080626）_县市旗测算-新科目（含人口规模效应）_财力性转移支付2010年预算参考数_表一" xfId="3682"/>
    <cellStyle name="差_12滨州_财力性转移支付2010年预算参考数 4" xfId="3683"/>
    <cellStyle name="差_12滨州_财力性转移支付2010年预算参考数 4 2" xfId="3684"/>
    <cellStyle name="差_2014调整事项 2 2" xfId="3685"/>
    <cellStyle name="差_12滨州_财力性转移支付2010年预算参考数 5" xfId="3686"/>
    <cellStyle name="差_2014调整事项 2 2 2" xfId="3687"/>
    <cellStyle name="差_12滨州_财力性转移支付2010年预算参考数 5 2" xfId="3688"/>
    <cellStyle name="好_附表2：2015年项目库分类汇总 - 汇总各处室 - 发小代1.29_财政收支2015年预计及2016年代编预算表(债管)" xfId="3689"/>
    <cellStyle name="差_行政（人员）_不含人员经费系数 2 2" xfId="3690"/>
    <cellStyle name="差_12滨州_财力性转移支付2010年预算参考数_Sheet1" xfId="3691"/>
    <cellStyle name="好_农林水和城市维护标准支出20080505－县区合计_民生政策最低支出需求 4" xfId="3692"/>
    <cellStyle name="差_12滨州_财力性转移支付2010年预算参考数_表一" xfId="3693"/>
    <cellStyle name="差_12滨州_财力性转移支付2010年预算参考数_财政收支2015年预计及2016年代编预算表(债管)" xfId="3694"/>
    <cellStyle name="好_县区合并测算20080421_县市旗测算-新科目（含人口规模效应） 8 2" xfId="3695"/>
    <cellStyle name="差_12滨州_财政收支2015年预计及2016年代编预算表(债管)" xfId="3696"/>
    <cellStyle name="差_14安徽 5" xfId="3697"/>
    <cellStyle name="好_山东省民生支出标准 3 4" xfId="3698"/>
    <cellStyle name="差_14安徽 5 2" xfId="3699"/>
    <cellStyle name="好_云南 缺口县区测算(地方填报) 6 2" xfId="3700"/>
    <cellStyle name="常规 2 62" xfId="3701"/>
    <cellStyle name="常规 2 57" xfId="3702"/>
    <cellStyle name="差_含权责发生制_1 2" xfId="3703"/>
    <cellStyle name="差_2006年28四川_表一" xfId="3704"/>
    <cellStyle name="差_14安徽 6" xfId="3705"/>
    <cellStyle name="差_14安徽_财力性转移支付2010年预算参考数 2 2 2" xfId="3706"/>
    <cellStyle name="差_2008年支出调整" xfId="3707"/>
    <cellStyle name="差_14安徽_财力性转移支付2010年预算参考数 2 3 2" xfId="3708"/>
    <cellStyle name="常规 2 2 20 2 2" xfId="3709"/>
    <cellStyle name="常规 2 2 15 2 2" xfId="3710"/>
    <cellStyle name="差_14安徽_财力性转移支付2010年预算参考数 2 4" xfId="3711"/>
    <cellStyle name="差_14安徽_财力性转移支付2010年预算参考数 3 2" xfId="3712"/>
    <cellStyle name="差_14安徽_财力性转移支付2010年预算参考数_Sheet1" xfId="3713"/>
    <cellStyle name="差_14安徽_财力性转移支付2010年预算参考数_表一" xfId="3714"/>
    <cellStyle name="差_县区合并测算20080421_民生政策最低支出需求_财力性转移支付2010年预算参考数 5" xfId="3715"/>
    <cellStyle name="差_14安徽_财力性转移支付2010年预算参考数_财政收支2015年预计及2016年代编预算表(债管)" xfId="3716"/>
    <cellStyle name="差_2015年社会保险基金预算（1.27再修改-修改打印格式2） 5" xfId="3717"/>
    <cellStyle name="差_2" xfId="3718"/>
    <cellStyle name="差_行政（人员）_县市旗测算-新科目（含人口规模效应）_财力性转移支付2010年预算参考数_表一" xfId="3719"/>
    <cellStyle name="差_2015年社会保险基金预算（1.27再修改-修改打印格式2） 5 2" xfId="3720"/>
    <cellStyle name="差_2 2" xfId="3721"/>
    <cellStyle name="差_2 2 2" xfId="3722"/>
    <cellStyle name="差_2 2 2 2" xfId="3723"/>
    <cellStyle name="差_2 2 3" xfId="3724"/>
    <cellStyle name="差_2 2 3 2" xfId="3725"/>
    <cellStyle name="好_人员工资和公用经费_财力性转移支付2010年预算参考数 2 3 2 3" xfId="3726"/>
    <cellStyle name="差_2006年27重庆_财力性转移支付2010年预算参考数 2 2" xfId="3727"/>
    <cellStyle name="差_2 2 4" xfId="3728"/>
    <cellStyle name="差_2 3" xfId="3729"/>
    <cellStyle name="好_其他部门(按照总人口测算）—20080416_民生政策最低支出需求 3 4" xfId="3730"/>
    <cellStyle name="差_公共财政一般性转移支付测算表0918" xfId="3731"/>
    <cellStyle name="差_2 3 2" xfId="3732"/>
    <cellStyle name="差_2006年全省财力计算表（中央、决算） 3 2" xfId="3733"/>
    <cellStyle name="差_2 4" xfId="3734"/>
    <cellStyle name="差_5334_2006年迪庆县级财政报表附表 6" xfId="3735"/>
    <cellStyle name="差_2 4 2" xfId="3736"/>
    <cellStyle name="差_2 5" xfId="3737"/>
    <cellStyle name="差_2 5 2" xfId="3738"/>
    <cellStyle name="差_2 6" xfId="3739"/>
    <cellStyle name="好_县市旗测算20080508_不含人员经费系数_财力性转移支付2010年预算参考数 2 2 3" xfId="3740"/>
    <cellStyle name="好_2006年28四川 2 2 2" xfId="3741"/>
    <cellStyle name="差_县区合并测算20080423(按照各省比重）_县市旗测算-新科目（含人口规模效应）_财力性转移支付2010年预算参考数 3 2" xfId="3742"/>
    <cellStyle name="差_河南 缺口县区测算(地方填报白)_财力性转移支付2010年预算参考数 4 2" xfId="3743"/>
    <cellStyle name="差_河南 缺口县区测算(地方填报)_财力性转移支付2010年预算参考数 5 2" xfId="3744"/>
    <cellStyle name="差_城建部门_表一" xfId="3745"/>
    <cellStyle name="差_2_Sheet1" xfId="3746"/>
    <cellStyle name="好_1_财力性转移支付2010年预算参考数_Sheet1" xfId="3747"/>
    <cellStyle name="差_2008年预计支出与2007年对比 5" xfId="3748"/>
    <cellStyle name="差_2_表一" xfId="3749"/>
    <cellStyle name="差_2_财力性转移支付2010年预算参考数 2" xfId="3750"/>
    <cellStyle name="差_22湖南_财力性转移支付2010年预算参考数_财政收支2015年预计及2016年代编预算表(债管)" xfId="3751"/>
    <cellStyle name="差_2_财力性转移支付2010年预算参考数 2 2" xfId="3752"/>
    <cellStyle name="好_其他部门(按照总人口测算）—20080416_财力性转移支付2010年预算参考数 2 2 2 3" xfId="3753"/>
    <cellStyle name="差_2_财力性转移支付2010年预算参考数 2 2 2" xfId="3754"/>
    <cellStyle name="强调 2 2 2 5" xfId="3755"/>
    <cellStyle name="差_27重庆_财力性转移支付2010年预算参考数_表一" xfId="3756"/>
    <cellStyle name="差_2_财力性转移支付2010年预算参考数 2 3" xfId="3757"/>
    <cellStyle name="差_2_财力性转移支付2010年预算参考数 2 3 2" xfId="3758"/>
    <cellStyle name="常规 2 2 12 2" xfId="3759"/>
    <cellStyle name="差_行政公检法测算_县市旗测算-新科目（含人口规模效应）_财力性转移支付2010年预算参考数 5 2" xfId="3760"/>
    <cellStyle name="差_2013年中央公共预算收支调整表（20140110国库司提供）_含权责发生制" xfId="3761"/>
    <cellStyle name="差_2_财力性转移支付2010年预算参考数 2 4" xfId="3762"/>
    <cellStyle name="好_县市旗测算-新科目（20080627）_不含人员经费系数 2 2 2" xfId="3763"/>
    <cellStyle name="差_行政公检法测算_县市旗测算-新科目（含人口规模效应）_财力性转移支付2010年预算参考数 2 2" xfId="3764"/>
    <cellStyle name="差_2_财力性转移支付2010年预算参考数 3" xfId="3765"/>
    <cellStyle name="好_县市旗测算-新科目（20080627）_不含人员经费系数 2 2 3" xfId="3766"/>
    <cellStyle name="差_行政公检法测算_县市旗测算-新科目（含人口规模效应）_财力性转移支付2010年预算参考数 2 3" xfId="3767"/>
    <cellStyle name="差_2_财力性转移支付2010年预算参考数 4" xfId="3768"/>
    <cellStyle name="好_云南 缺口县区测算(地方填报) 8 2" xfId="3769"/>
    <cellStyle name="好_县市旗测算-新科目（20080627）_不含人员经费系数 2 2 4" xfId="3770"/>
    <cellStyle name="好_附表2：2015年项目库分类汇总 - 汇总各处室 - 发小代1.27" xfId="3771"/>
    <cellStyle name="差_行政公检法测算_县市旗测算-新科目（含人口规模效应）_财力性转移支付2010年预算参考数 2 4" xfId="3772"/>
    <cellStyle name="差_2_财力性转移支付2010年预算参考数 5" xfId="3773"/>
    <cellStyle name="好_附表2：2015年项目库分类汇总 - 汇总各处室 - 发小代1.27 2" xfId="3774"/>
    <cellStyle name="差_2_财力性转移支付2010年预算参考数 5 2" xfId="3775"/>
    <cellStyle name="好_县市旗测算-新科目（20080627）_不含人员经费系数 2 2 5" xfId="3776"/>
    <cellStyle name="好_农林水和城市维护标准支出20080505－县区合计 3 2" xfId="3777"/>
    <cellStyle name="差_2_财力性转移支付2010年预算参考数 6" xfId="3778"/>
    <cellStyle name="差_2_财力性转移支付2010年预算参考数_财政收支2015年预计及2016年代编预算表(债管)" xfId="3779"/>
    <cellStyle name="差_2_财政收支2015年预计及2016年代编预算表(债管)" xfId="3780"/>
    <cellStyle name="差_含权责发生制 2 2 2" xfId="3781"/>
    <cellStyle name="差_2006年22湖南" xfId="3782"/>
    <cellStyle name="差_2006年22湖南 2 2" xfId="3783"/>
    <cellStyle name="常规 13" xfId="3784"/>
    <cellStyle name="差_汇总表_财力性转移支付2010年预算参考数 2 3" xfId="3785"/>
    <cellStyle name="差_2006年22湖南 2 2 2" xfId="3786"/>
    <cellStyle name="常规 75 5 2" xfId="3787"/>
    <cellStyle name="差_2006年22湖南 2 3" xfId="3788"/>
    <cellStyle name="常规 75 5 2 2" xfId="3789"/>
    <cellStyle name="差_2006年22湖南 2 3 2" xfId="3790"/>
    <cellStyle name="好_市辖区测算20080510_不含人员经费系数 2 4 2" xfId="3791"/>
    <cellStyle name="常规 75 5 3" xfId="3792"/>
    <cellStyle name="差_2006年22湖南 2 4" xfId="3793"/>
    <cellStyle name="好_缺口县区测算（11.13）_财力性转移支付2010年预算参考数 2 4" xfId="3794"/>
    <cellStyle name="差_县市旗测算-新科目（20080626）_民生政策最低支出需求_财力性转移支付2010年预算参考数 2 2 2" xfId="3795"/>
    <cellStyle name="差_2006年22湖南 3 2" xfId="3796"/>
    <cellStyle name="差_县市旗测算-新科目（20080626）_民生政策最低支出需求_财力性转移支付2010年预算参考数 2 3" xfId="3797"/>
    <cellStyle name="差_2006年22湖南 4" xfId="3798"/>
    <cellStyle name="好_县区合并测算20080421_民生政策最低支出需求_财力性转移支付2010年预算参考数 2 2 2 2" xfId="3799"/>
    <cellStyle name="差_县市旗测算-新科目（20080626）_民生政策最低支出需求_财力性转移支付2010年预算参考数 2 4" xfId="3800"/>
    <cellStyle name="差_2006年22湖南 5" xfId="3801"/>
    <cellStyle name="好_农林水和城市维护标准支出20080505－县区合计_财力性转移支付2010年预算参考数 2 2 5" xfId="3802"/>
    <cellStyle name="差_2006年22湖南 5 2" xfId="3803"/>
    <cellStyle name="千位分隔 9" xfId="3804"/>
    <cellStyle name="好_县市旗测算-新科目（20080627）_财力性转移支付2010年预算参考数 2 3 2" xfId="3805"/>
    <cellStyle name="好_28四川_财力性转移支付2010年预算参考数 2 7" xfId="3806"/>
    <cellStyle name="差_行政（人员）_不含人员经费系数_财力性转移支付2010年预算参考数" xfId="3807"/>
    <cellStyle name="差_30云南 5 2" xfId="3808"/>
    <cellStyle name="差_2006年22湖南_Sheet1" xfId="3809"/>
    <cellStyle name="好_同德 2 3 4" xfId="3810"/>
    <cellStyle name="好_人员工资和公用经费_Sheet1" xfId="3811"/>
    <cellStyle name="差_测算结果_财力性转移支付2010年预算参考数 4 2" xfId="3812"/>
    <cellStyle name="差_22湖南 2 4" xfId="3813"/>
    <cellStyle name="差_2006年22湖南_财力性转移支付2010年预算参考数 2 2 2" xfId="3814"/>
    <cellStyle name="常规 6_2013年红本" xfId="3815"/>
    <cellStyle name="差_2006年22湖南_财力性转移支付2010年预算参考数 3" xfId="3816"/>
    <cellStyle name="好_34青海 7" xfId="3817"/>
    <cellStyle name="差_2006年22湖南_财力性转移支付2010年预算参考数 3 2" xfId="3818"/>
    <cellStyle name="差_2006年22湖南_财力性转移支付2010年预算参考数 4" xfId="3819"/>
    <cellStyle name="好_县区合并测算20080421_不含人员经费系数_财力性转移支付2010年预算参考数 2 8" xfId="3820"/>
    <cellStyle name="差_2006年22湖南_财力性转移支付2010年预算参考数 4 2" xfId="3821"/>
    <cellStyle name="差_30云南_1_财力性转移支付2010年预算参考数_财政收支2015年预计及2016年代编预算表(债管)" xfId="3822"/>
    <cellStyle name="差_2006年22湖南_财力性转移支付2010年预算参考数 5 2" xfId="3823"/>
    <cellStyle name="差_山东省民生支出标准 2 4" xfId="3824"/>
    <cellStyle name="差_2006年22湖南_财力性转移支付2010年预算参考数_Sheet1" xfId="3825"/>
    <cellStyle name="好_市辖区测算20080510_财力性转移支付2010年预算参考数 2 4 3" xfId="3826"/>
    <cellStyle name="差_2006年22湖南_财力性转移支付2010年预算参考数_表一" xfId="3827"/>
    <cellStyle name="差_农林水和城市维护标准支出20080505－县区合计_不含人员经费系数 2 2 2" xfId="3828"/>
    <cellStyle name="差_2006年22湖南_财力性转移支付2010年预算参考数_财政收支2015年预计及2016年代编预算表(债管)" xfId="3829"/>
    <cellStyle name="强调 3 4" xfId="3830"/>
    <cellStyle name="差_2006年27重庆 2 3 2" xfId="3831"/>
    <cellStyle name="差_2006年27重庆 2 4" xfId="3832"/>
    <cellStyle name="千位分隔[0] 2 2 2 3 2" xfId="3833"/>
    <cellStyle name="差_2006年27重庆 4" xfId="3834"/>
    <cellStyle name="千位分隔[0] 2 2 2 3 3" xfId="3835"/>
    <cellStyle name="差_2006年33甘肃" xfId="3836"/>
    <cellStyle name="差_2006年27重庆 5" xfId="3837"/>
    <cellStyle name="千位分隔[0] 2 2 2 3 4" xfId="3838"/>
    <cellStyle name="差_2006年27重庆 6" xfId="3839"/>
    <cellStyle name="差_不含人员经费系数 4" xfId="3840"/>
    <cellStyle name="差_34青海_1 2 3" xfId="3841"/>
    <cellStyle name="差_2006年27重庆_Sheet1" xfId="3842"/>
    <cellStyle name="差_28四川_财力性转移支付2010年预算参考数 5" xfId="3843"/>
    <cellStyle name="差_2006年27重庆_表一" xfId="3844"/>
    <cellStyle name="好_市辖区测算20080510_民生政策最低支出需求_财力性转移支付2010年预算参考数 3 5" xfId="3845"/>
    <cellStyle name="差_gdp_财政收支2015年预计及2016年代编预算表(债管)" xfId="3846"/>
    <cellStyle name="差_2008年一般预算支出预计 3 2" xfId="3847"/>
    <cellStyle name="差_2006年27重庆_财力性转移支付2010年预算参考数" xfId="3848"/>
    <cellStyle name="好_青海 缺口县区测算(地方填报)_财力性转移支付2010年预算参考数 2 4 2" xfId="3849"/>
    <cellStyle name="常规 21 2 2 4" xfId="3850"/>
    <cellStyle name="差_2006年27重庆_财力性转移支付2010年预算参考数 2" xfId="3851"/>
    <cellStyle name="差_2015年社会保险基金预算（1.27再修改-修改打印格式2） 2 3" xfId="3852"/>
    <cellStyle name="差_2006年27重庆_财力性转移支付2010年预算参考数 2 2 2" xfId="3853"/>
    <cellStyle name="差_5334_2006年迪庆县级财政报表附表 5 2" xfId="3854"/>
    <cellStyle name="差_2006年27重庆_财力性转移支付2010年预算参考数 2 3" xfId="3855"/>
    <cellStyle name="差_2006年27重庆_财力性转移支付2010年预算参考数 2 3 2" xfId="3856"/>
    <cellStyle name="输入 4" xfId="3857"/>
    <cellStyle name="强调 1 8 2" xfId="3858"/>
    <cellStyle name="好_卫生(按照总人口测算）—20080416_县市旗测算-新科目（含人口规模效应）_财力性转移支付2010年预算参考数 7" xfId="3859"/>
    <cellStyle name="好_行政公检法测算_财力性转移支付2010年预算参考数 2" xfId="3860"/>
    <cellStyle name="差_28四川_财力性转移支付2010年预算参考数 3 2" xfId="3861"/>
    <cellStyle name="差_2006年27重庆_财力性转移支付2010年预算参考数 3" xfId="3862"/>
    <cellStyle name="差_34青海_1_财政收支2015年预计及2016年代编预算表(债管)" xfId="3863"/>
    <cellStyle name="差_2006年27重庆_财力性转移支付2010年预算参考数 3 2" xfId="3864"/>
    <cellStyle name="差_2006年27重庆_财力性转移支付2010年预算参考数 4" xfId="3865"/>
    <cellStyle name="差_2006年27重庆_财力性转移支付2010年预算参考数 4 2" xfId="3866"/>
    <cellStyle name="好_附表_财力性转移支付2010年预算参考数 2 4" xfId="3867"/>
    <cellStyle name="差_缺口县区测算 3 2" xfId="3868"/>
    <cellStyle name="差_行政（人员）_财力性转移支付2010年预算参考数 5 2" xfId="3869"/>
    <cellStyle name="差_2006年27重庆_财力性转移支付2010年预算参考数 5" xfId="3870"/>
    <cellStyle name="差_核定人数对比_Sheet1" xfId="3871"/>
    <cellStyle name="差_2006年27重庆_财力性转移支付2010年预算参考数 6" xfId="3872"/>
    <cellStyle name="好_民生政策最低支出需求_财力性转移支付2010年预算参考数 2 4 2" xfId="3873"/>
    <cellStyle name="常规 2 2 4 2 4" xfId="3874"/>
    <cellStyle name="差_2006年27重庆_财力性转移支付2010年预算参考数_Sheet1" xfId="3875"/>
    <cellStyle name="差_2006年27重庆_财力性转移支付2010年预算参考数_表一" xfId="3876"/>
    <cellStyle name="差_汇总-县级财政报表附表_表一" xfId="3877"/>
    <cellStyle name="差_成本差异系数_财力性转移支付2010年预算参考数 3" xfId="3878"/>
    <cellStyle name="差_2006年28四川" xfId="3879"/>
    <cellStyle name="常规 8 9" xfId="3880"/>
    <cellStyle name="差_行政公检法测算_民生政策最低支出需求_财政收支2015年预计及2016年代编预算表(债管)" xfId="3881"/>
    <cellStyle name="差_成本差异系数_财力性转移支付2010年预算参考数 3 2" xfId="3882"/>
    <cellStyle name="差_2006年28四川 2" xfId="3883"/>
    <cellStyle name="差_2006年28四川 2 2" xfId="3884"/>
    <cellStyle name="差_2006年28四川 2 3" xfId="3885"/>
    <cellStyle name="好_2007年一般预算支出剔除 2 2" xfId="3886"/>
    <cellStyle name="差_2006年28四川 2 4" xfId="3887"/>
    <cellStyle name="差_教育(按照总人口测算）—20080416_不含人员经费系数_财力性转移支付2010年预算参考数 2 2 2" xfId="3888"/>
    <cellStyle name="差_2006年28四川 3" xfId="3889"/>
    <cellStyle name="差_2006年28四川 3 2" xfId="3890"/>
    <cellStyle name="好_县市旗测算20080508_财力性转移支付2010年预算参考数 4" xfId="3891"/>
    <cellStyle name="好_测算结果 3 5" xfId="3892"/>
    <cellStyle name="差_人员工资和公用经费2_财力性转移支付2010年预算参考数 2 3 2" xfId="3893"/>
    <cellStyle name="差_2013年红本 2 2" xfId="3894"/>
    <cellStyle name="差_2006年28四川 4 2" xfId="3895"/>
    <cellStyle name="差_人员工资和公用经费2_财力性转移支付2010年预算参考数 2 4" xfId="3896"/>
    <cellStyle name="差_2013年红本 3" xfId="3897"/>
    <cellStyle name="差_2006年28四川 5" xfId="3898"/>
    <cellStyle name="差_2006年28四川 6" xfId="3899"/>
    <cellStyle name="差_2006年28四川_Sheet1" xfId="3900"/>
    <cellStyle name="差_2006年28四川_财力性转移支付2010年预算参考数_Sheet1" xfId="3901"/>
    <cellStyle name="好_中期财政规划表样——报省府 2 2" xfId="3902"/>
    <cellStyle name="好_行政(燃修费)_民生政策最低支出需求 5" xfId="3903"/>
    <cellStyle name="常规 150 2" xfId="3904"/>
    <cellStyle name="差_成本差异系数（含人口规模） 4 2" xfId="3905"/>
    <cellStyle name="差_34青海_财力性转移支付2010年预算参考数 5 2" xfId="3906"/>
    <cellStyle name="差_20河南_财力性转移支付2010年预算参考数 3" xfId="3907"/>
    <cellStyle name="差_2006年28四川_财力性转移支付2010年预算参考数_财政收支2015年预计及2016年代编预算表(债管)" xfId="3908"/>
    <cellStyle name="差_2006年28四川_财政收支2015年预计及2016年代编预算表(债管)" xfId="3909"/>
    <cellStyle name="差_2006年30云南" xfId="3910"/>
    <cellStyle name="差_2006年30云南 2" xfId="3911"/>
    <cellStyle name="好_云南省2008年转移支付测算——州市本级考核部分及政策性测算_财力性转移支付2010年预算参考数 2 2 5" xfId="3912"/>
    <cellStyle name="好_县区合并测算20080421_民生政策最低支出需求 2 7" xfId="3913"/>
    <cellStyle name="差_2006年30云南 2 2" xfId="3914"/>
    <cellStyle name="差_附表_Sheet1" xfId="3915"/>
    <cellStyle name="差_2006年30云南 2 2 2" xfId="3916"/>
    <cellStyle name="好_县区合并测算20080421_民生政策最低支出需求 2 8" xfId="3917"/>
    <cellStyle name="差_2006年30云南 2 3" xfId="3918"/>
    <cellStyle name="差_附表_财力性转移支付2010年预算参考数 2 4" xfId="3919"/>
    <cellStyle name="差_2006年30云南 2 3 2" xfId="3920"/>
    <cellStyle name="差_2006年30云南 2 4" xfId="3921"/>
    <cellStyle name="好_人员工资和公用经费2_财力性转移支付2010年预算参考数 2 2 2" xfId="3922"/>
    <cellStyle name="差_行政公检法测算_县市旗测算-新科目（含人口规模效应）_财力性转移支付2010年预算参考数_财政收支2015年预计及2016年代编预算表(债管)" xfId="3923"/>
    <cellStyle name="差_Book1_财力性转移支付2010年预算参考数 4 2" xfId="3924"/>
    <cellStyle name="差_2006年30云南 3" xfId="3925"/>
    <cellStyle name="好_云南省2008年转移支付测算——州市本级考核部分及政策性测算_财力性转移支付2010年预算参考数 2 3 5" xfId="3926"/>
    <cellStyle name="好_人员工资和公用经费2_财力性转移支付2010年预算参考数 2 2 2 2" xfId="3927"/>
    <cellStyle name="差_2006年30云南 3 2" xfId="3928"/>
    <cellStyle name="差_行政(燃修费)_民生政策最低支出需求 2 2 2" xfId="3929"/>
    <cellStyle name="差_2006年30云南 4 2" xfId="3930"/>
    <cellStyle name="差_汇总表_财力性转移支付2010年预算参考数" xfId="3931"/>
    <cellStyle name="差_河南 缺口县区测算(地方填报) 2 2 2" xfId="3932"/>
    <cellStyle name="差_行政(燃修费)_民生政策最低支出需求 2 3 2" xfId="3933"/>
    <cellStyle name="差_2006年30云南 5 2" xfId="3934"/>
    <cellStyle name="好_人员工资和公用经费2_财力性转移支付2010年预算参考数 2 2 5" xfId="3935"/>
    <cellStyle name="差_河南 缺口县区测算(地方填报) 2 3" xfId="3936"/>
    <cellStyle name="差_行政(燃修费)_民生政策最低支出需求 2 4" xfId="3937"/>
    <cellStyle name="差_2006年30云南 6" xfId="3938"/>
    <cellStyle name="差_2006年30云南_Sheet1" xfId="3939"/>
    <cellStyle name="千位分隔 10 2 3" xfId="3940"/>
    <cellStyle name="差_人员工资和公用经费2_财力性转移支付2010年预算参考数 6" xfId="3941"/>
    <cellStyle name="差_2006年33甘肃 2 2 2" xfId="3942"/>
    <cellStyle name="差_2006年33甘肃 2 3 2" xfId="3943"/>
    <cellStyle name="差_2006年33甘肃 2 4" xfId="3944"/>
    <cellStyle name="好_行政公检法测算_民生政策最低支出需求_财力性转移支付2010年预算参考数 4" xfId="3945"/>
    <cellStyle name="差_2006年33甘肃_Sheet1" xfId="3946"/>
    <cellStyle name="好_县市旗测算20080508_民生政策最低支出需求_财力性转移支付2010年预算参考数 2 3 2 2" xfId="3947"/>
    <cellStyle name="常规 24 2 2 3 2" xfId="3948"/>
    <cellStyle name="常规 19 2 2 3 2" xfId="3949"/>
    <cellStyle name="差_2006年33甘肃_财政收支2015年预计及2016年代编预算表(债管)" xfId="3950"/>
    <cellStyle name="好_测算结果汇总_财力性转移支付2010年预算参考数 2" xfId="3951"/>
    <cellStyle name="差_2006年34青海" xfId="3952"/>
    <cellStyle name="好_测算结果汇总_财力性转移支付2010年预算参考数 2 2" xfId="3953"/>
    <cellStyle name="差_Book1 2 4" xfId="3954"/>
    <cellStyle name="差_2006年34青海 2" xfId="3955"/>
    <cellStyle name="好_测算结果汇总_财力性转移支付2010年预算参考数 2 2 2" xfId="3956"/>
    <cellStyle name="差_2006年34青海 2 2" xfId="3957"/>
    <cellStyle name="差_2006年34青海 2 2 2" xfId="3958"/>
    <cellStyle name="好_教育(按照总人口测算）—20080416_县市旗测算-新科目（含人口规模效应） 2 6" xfId="3959"/>
    <cellStyle name="好_测算结果汇总_财力性转移支付2010年预算参考数 2 2 3" xfId="3960"/>
    <cellStyle name="差_分科目情况_含权责发生制 2 2" xfId="3961"/>
    <cellStyle name="差_30云南 2 2 2" xfId="3962"/>
    <cellStyle name="差_2006年34青海 2 3" xfId="3963"/>
    <cellStyle name="差_分科目情况_含权责发生制 2 2 2" xfId="3964"/>
    <cellStyle name="差_2006年34青海 2 3 2" xfId="3965"/>
    <cellStyle name="好_县市旗测算-新科目（20080626）_民生政策最低支出需求_表一" xfId="3966"/>
    <cellStyle name="好_测算结果汇总_财力性转移支付2010年预算参考数 2 2 4" xfId="3967"/>
    <cellStyle name="常规 2 4 3 2" xfId="3968"/>
    <cellStyle name="差_分科目情况_含权责发生制 2 3" xfId="3969"/>
    <cellStyle name="差_2006年34青海 2 4" xfId="3970"/>
    <cellStyle name="好_测算结果汇总_财力性转移支付2010年预算参考数 2 3" xfId="3971"/>
    <cellStyle name="差_2006年34青海 3" xfId="3972"/>
    <cellStyle name="好_测算结果汇总_财力性转移支付2010年预算参考数 2 3 2" xfId="3973"/>
    <cellStyle name="好_安徽 缺口县区测算(地方填报)1_财力性转移支付2010年预算参考数 2 2 5" xfId="3974"/>
    <cellStyle name="好_22湖南_财政收支2015年预计及2016年代编预算表(债管)" xfId="3975"/>
    <cellStyle name="差_2006年34青海 3 2" xfId="3976"/>
    <cellStyle name="好_安徽 缺口县区测算(地方填报)1_财力性转移支付2010年预算参考数 2 3 5" xfId="3977"/>
    <cellStyle name="差_2006年34青海 4 2" xfId="3978"/>
    <cellStyle name="好_测算结果汇总_财力性转移支付2010年预算参考数 2 5" xfId="3979"/>
    <cellStyle name="差_2006年34青海 5" xfId="3980"/>
    <cellStyle name="差_2006年34青海 5 2" xfId="3981"/>
    <cellStyle name="好_测算结果汇总_财力性转移支付2010年预算参考数 2 6" xfId="3982"/>
    <cellStyle name="好_gdp 2 2" xfId="3983"/>
    <cellStyle name="差_2015年社会保险基金预算（1.27再修改-修改打印格式2）_财政收支2015年预计及2016年代编预算表(债管)" xfId="3984"/>
    <cellStyle name="差_2006年34青海 6" xfId="3985"/>
    <cellStyle name="差_2006年34青海_表一" xfId="3986"/>
    <cellStyle name="常规_对数01.24" xfId="3987"/>
    <cellStyle name="差_2006年34青海_财力性转移支付2010年预算参考数" xfId="3988"/>
    <cellStyle name="差_河南 缺口县区测算(地方填报白) 5" xfId="3989"/>
    <cellStyle name="差_2006年34青海_财力性转移支付2010年预算参考数 2 2 2" xfId="3990"/>
    <cellStyle name="好_其他部门(按照总人口测算）—20080416 2 2 2" xfId="3991"/>
    <cellStyle name="差_行政公检法测算_民生政策最低支出需求_财力性转移支付2010年预算参考数 2" xfId="3992"/>
    <cellStyle name="差_2006年34青海_财力性转移支付2010年预算参考数 2 3" xfId="3993"/>
    <cellStyle name="好_县市旗测算-新科目（20080627）_县市旗测算-新科目（含人口规模效应） 2 2 2 3" xfId="3994"/>
    <cellStyle name="好_其他部门(按照总人口测算）—20080416 2 2 2 2" xfId="3995"/>
    <cellStyle name="差_行政公检法测算_民生政策最低支出需求_财力性转移支付2010年预算参考数 2 2" xfId="3996"/>
    <cellStyle name="差_2014年结转册子0427" xfId="3997"/>
    <cellStyle name="差_2006年34青海_财力性转移支付2010年预算参考数 2 3 2" xfId="3998"/>
    <cellStyle name="好_人员工资和公用经费2_财力性转移支付2010年预算参考数 3 4" xfId="3999"/>
    <cellStyle name="差_人员工资和公用经费2 2" xfId="4000"/>
    <cellStyle name="差_公共财政专项转移支付测算表0918 2 3 2" xfId="4001"/>
    <cellStyle name="差_测算结果 6" xfId="4002"/>
    <cellStyle name="差_2006年34青海_财力性转移支付2010年预算参考数_表一" xfId="4003"/>
    <cellStyle name="差_2006年34青海_财力性转移支付2010年预算参考数_财政收支2015年预计及2016年代编预算表(债管)" xfId="4004"/>
    <cellStyle name="好_危改资金测算 2 3" xfId="4005"/>
    <cellStyle name="常规 22 6" xfId="4006"/>
    <cellStyle name="常规 17 6" xfId="4007"/>
    <cellStyle name="差_市辖区测算-新科目（20080626）_民生政策最低支出需求 2 3 2" xfId="4008"/>
    <cellStyle name="差_含权责发生制 2 4" xfId="4009"/>
    <cellStyle name="差_分析缺口率 5 2" xfId="4010"/>
    <cellStyle name="差_2008年全省汇总收支计算表_表一" xfId="4011"/>
    <cellStyle name="差_2006年34青海_财政收支2015年预计及2016年代编预算表(债管)" xfId="4012"/>
    <cellStyle name="差_汇总表4 6" xfId="4013"/>
    <cellStyle name="差_2006年全省财力计算表（中央、决算） 3" xfId="4014"/>
    <cellStyle name="差_2006年全省财力计算表（中央、决算） 4" xfId="4015"/>
    <cellStyle name="差_2006年全省财力计算表（中央、决算） 5" xfId="4016"/>
    <cellStyle name="差_2006年全省财力计算表（中央、决算） 5 2" xfId="4017"/>
    <cellStyle name="差_2006年全省财力计算表（中央、决算） 6" xfId="4018"/>
    <cellStyle name="常规 6 2 2 3 2" xfId="4019"/>
    <cellStyle name="差_2007年一般预算支出剔除 5" xfId="4020"/>
    <cellStyle name="好_重大支出测算 4" xfId="4021"/>
    <cellStyle name="好_云南省2008年转移支付测算——州市本级考核部分及政策性测算_财力性转移支付2010年预算参考数 4" xfId="4022"/>
    <cellStyle name="差_2007一般预算支出口径剔除表_财力性转移支付2010年预算参考数 2 4" xfId="4023"/>
    <cellStyle name="差_汇总表 2 3" xfId="4024"/>
    <cellStyle name="差_2008年支出调整_财政收支2015年预计及2016年代编预算表(债管)" xfId="4025"/>
    <cellStyle name="好_转移支付 2 3 4" xfId="4026"/>
    <cellStyle name="好_云南省2008年转移支付测算——州市本级考核部分及政策性测算_财力性转移支付2010年预算参考数 8" xfId="4027"/>
    <cellStyle name="差_30云南_1_表一" xfId="4028"/>
    <cellStyle name="差_成本差异系数_Sheet1" xfId="4029"/>
    <cellStyle name="差_测算结果_财力性转移支付2010年预算参考数 3" xfId="4030"/>
    <cellStyle name="好_同德 2 2 4" xfId="4031"/>
    <cellStyle name="好_市辖区测算20080510_县市旗测算-新科目（含人口规模效应） 8" xfId="4032"/>
    <cellStyle name="差_测算结果_财力性转移支付2010年预算参考数 3 2" xfId="4033"/>
    <cellStyle name="好_市辖区测算20080510_县市旗测算-新科目（含人口规模效应） 8 2" xfId="4034"/>
    <cellStyle name="差_成本差异系数 2 3" xfId="4035"/>
    <cellStyle name="好_重大支出测算 5" xfId="4036"/>
    <cellStyle name="差_核定人数对比_财力性转移支付2010年预算参考数 4 2" xfId="4037"/>
    <cellStyle name="差_汇总表 2 4" xfId="4038"/>
    <cellStyle name="常规_2007年保工资、保运转最低支出标准" xfId="4039"/>
    <cellStyle name="好_同德 2 2 5" xfId="4040"/>
    <cellStyle name="好_市辖区测算20080510_县市旗测算-新科目（含人口规模效应） 9" xfId="4041"/>
    <cellStyle name="好_同德 2 3 5" xfId="4042"/>
    <cellStyle name="好_重大支出测算 6" xfId="4043"/>
    <cellStyle name="千位分隔 2" xfId="4044"/>
    <cellStyle name="千位分隔_07年一般预算收支草案" xfId="404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29"/>
  <sheetViews>
    <sheetView showZeros="0" topLeftCell="A19" workbookViewId="0">
      <selection activeCell="A30" sqref="A30"/>
    </sheetView>
  </sheetViews>
  <sheetFormatPr defaultColWidth="9" defaultRowHeight="14.25"/>
  <cols>
    <col min="1" max="1" width="96" style="169" customWidth="1"/>
    <col min="2" max="16384" width="9" style="169"/>
  </cols>
  <sheetData>
    <row r="1" ht="24.95" customHeight="1" spans="1:1">
      <c r="A1" s="170" t="s">
        <v>0</v>
      </c>
    </row>
    <row r="2" ht="24.95" customHeight="1" spans="1:1">
      <c r="A2" s="171" t="s">
        <v>1</v>
      </c>
    </row>
    <row r="3" ht="24.95" customHeight="1" spans="1:1">
      <c r="A3" s="170" t="s">
        <v>2</v>
      </c>
    </row>
    <row r="4" ht="24.95" customHeight="1" spans="1:1">
      <c r="A4" s="170" t="s">
        <v>3</v>
      </c>
    </row>
    <row r="5" ht="24.95" customHeight="1" spans="1:1">
      <c r="A5" s="170" t="s">
        <v>4</v>
      </c>
    </row>
    <row r="6" ht="24.95" customHeight="1" spans="1:1">
      <c r="A6" s="170" t="s">
        <v>5</v>
      </c>
    </row>
    <row r="7" ht="24.95" customHeight="1" spans="1:1">
      <c r="A7" s="170" t="s">
        <v>6</v>
      </c>
    </row>
    <row r="8" ht="24.95" customHeight="1" spans="1:1">
      <c r="A8" s="170" t="s">
        <v>7</v>
      </c>
    </row>
    <row r="9" ht="24.95" customHeight="1" spans="1:1">
      <c r="A9" s="170" t="s">
        <v>8</v>
      </c>
    </row>
    <row r="10" ht="24.95" customHeight="1" spans="1:1">
      <c r="A10" s="170" t="s">
        <v>9</v>
      </c>
    </row>
    <row r="11" ht="24.95" customHeight="1" spans="1:1">
      <c r="A11" s="170" t="s">
        <v>10</v>
      </c>
    </row>
    <row r="12" ht="24.95" customHeight="1" spans="1:1">
      <c r="A12" s="170" t="s">
        <v>11</v>
      </c>
    </row>
    <row r="13" ht="24.95" customHeight="1" spans="1:1">
      <c r="A13" s="170" t="s">
        <v>12</v>
      </c>
    </row>
    <row r="14" ht="24.95" customHeight="1" spans="1:1">
      <c r="A14" s="170" t="s">
        <v>13</v>
      </c>
    </row>
    <row r="15" ht="24.95" customHeight="1" spans="1:1">
      <c r="A15" s="170" t="s">
        <v>14</v>
      </c>
    </row>
    <row r="16" ht="24.95" customHeight="1" spans="1:1">
      <c r="A16" s="170" t="s">
        <v>15</v>
      </c>
    </row>
    <row r="17" ht="24.95" customHeight="1" spans="1:1">
      <c r="A17" s="170" t="s">
        <v>16</v>
      </c>
    </row>
    <row r="18" ht="24.95" customHeight="1" spans="1:1">
      <c r="A18" s="170" t="s">
        <v>17</v>
      </c>
    </row>
    <row r="19" ht="24.95" customHeight="1" spans="1:1">
      <c r="A19" s="170" t="s">
        <v>18</v>
      </c>
    </row>
    <row r="20" ht="24.95" customHeight="1" spans="1:1">
      <c r="A20" s="170" t="s">
        <v>19</v>
      </c>
    </row>
    <row r="21" ht="24.95" customHeight="1" spans="1:1">
      <c r="A21" s="170" t="s">
        <v>20</v>
      </c>
    </row>
    <row r="22" ht="24.95" customHeight="1" spans="1:1">
      <c r="A22" s="170" t="s">
        <v>21</v>
      </c>
    </row>
    <row r="23" ht="24.95" customHeight="1" spans="1:1">
      <c r="A23" s="170" t="s">
        <v>22</v>
      </c>
    </row>
    <row r="24" ht="24.95" customHeight="1" spans="1:1">
      <c r="A24" s="170" t="s">
        <v>23</v>
      </c>
    </row>
    <row r="25" ht="24.95" customHeight="1" spans="1:1">
      <c r="A25" s="170" t="s">
        <v>24</v>
      </c>
    </row>
    <row r="26" ht="24.95" customHeight="1" spans="1:1">
      <c r="A26" s="170" t="s">
        <v>25</v>
      </c>
    </row>
    <row r="27" ht="24.95" customHeight="1" spans="1:1">
      <c r="A27" s="170" t="s">
        <v>26</v>
      </c>
    </row>
    <row r="28" ht="24.95" customHeight="1" spans="1:1">
      <c r="A28" s="170"/>
    </row>
    <row r="29" ht="24.95" customHeight="1" spans="1:1">
      <c r="A29" s="170"/>
    </row>
  </sheetData>
  <printOptions horizontalCentered="1"/>
  <pageMargins left="0.75" right="0.75" top="1" bottom="1" header="0.51" footer="0.51"/>
  <pageSetup paperSize="9" scale="84"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zoomScale="85" zoomScaleNormal="85" workbookViewId="0">
      <selection activeCell="C10" sqref="C10"/>
    </sheetView>
  </sheetViews>
  <sheetFormatPr defaultColWidth="9" defaultRowHeight="14.25" outlineLevelCol="2"/>
  <cols>
    <col min="1" max="1" width="17.5" style="67" customWidth="1"/>
    <col min="2" max="2" width="35.25" style="67" customWidth="1"/>
    <col min="3" max="3" width="23.375" customWidth="1"/>
  </cols>
  <sheetData>
    <row r="1" ht="18" customHeight="1" spans="1:3">
      <c r="A1" s="68" t="s">
        <v>1622</v>
      </c>
      <c r="B1" s="68"/>
      <c r="C1" s="68"/>
    </row>
    <row r="2" ht="22.5" customHeight="1" spans="1:3">
      <c r="A2" s="69" t="s">
        <v>1623</v>
      </c>
      <c r="B2" s="69"/>
      <c r="C2" s="69"/>
    </row>
    <row r="3" ht="57.75" customHeight="1" spans="1:3">
      <c r="A3" s="69"/>
      <c r="B3" s="69"/>
      <c r="C3" s="69"/>
    </row>
    <row r="4" ht="41.25" customHeight="1" spans="1:3">
      <c r="A4" s="9" t="s">
        <v>29</v>
      </c>
      <c r="B4" s="9"/>
      <c r="C4" s="9"/>
    </row>
    <row r="5" ht="50.1" customHeight="1" spans="1:3">
      <c r="A5" s="4" t="s">
        <v>1487</v>
      </c>
      <c r="B5" s="4" t="s">
        <v>30</v>
      </c>
      <c r="C5" s="4" t="s">
        <v>31</v>
      </c>
    </row>
    <row r="6" ht="50.1" customHeight="1" spans="1:3">
      <c r="A6" s="31"/>
      <c r="B6" s="4" t="s">
        <v>1624</v>
      </c>
      <c r="C6" s="7"/>
    </row>
    <row r="7" ht="50.1" customHeight="1" spans="1:3">
      <c r="A7" s="6">
        <v>212</v>
      </c>
      <c r="B7" s="11" t="s">
        <v>730</v>
      </c>
      <c r="C7" s="7">
        <f>C8</f>
        <v>100620</v>
      </c>
    </row>
    <row r="8" ht="50.1" customHeight="1" spans="1:3">
      <c r="A8" s="6">
        <v>21208</v>
      </c>
      <c r="B8" s="6" t="s">
        <v>1625</v>
      </c>
      <c r="C8" s="7">
        <f>C9</f>
        <v>100620</v>
      </c>
    </row>
    <row r="9" ht="50.1" customHeight="1" spans="1:3">
      <c r="A9" s="6">
        <v>2120803</v>
      </c>
      <c r="B9" s="6" t="s">
        <v>1626</v>
      </c>
      <c r="C9" s="7">
        <f>95620+5000</f>
        <v>100620</v>
      </c>
    </row>
    <row r="10" ht="50.1" customHeight="1" spans="1:3">
      <c r="A10" s="6">
        <v>232</v>
      </c>
      <c r="B10" s="11" t="s">
        <v>1421</v>
      </c>
      <c r="C10" s="7">
        <f>C11</f>
        <v>12948</v>
      </c>
    </row>
    <row r="11" ht="50.1" customHeight="1" spans="1:3">
      <c r="A11" s="6">
        <v>23204</v>
      </c>
      <c r="B11" s="6" t="s">
        <v>1627</v>
      </c>
      <c r="C11" s="7">
        <f>C12</f>
        <v>12948</v>
      </c>
    </row>
    <row r="12" ht="50.1" customHeight="1" spans="1:3">
      <c r="A12" s="6">
        <v>2320411</v>
      </c>
      <c r="B12" s="6" t="s">
        <v>1628</v>
      </c>
      <c r="C12" s="7">
        <v>12948</v>
      </c>
    </row>
  </sheetData>
  <mergeCells count="3">
    <mergeCell ref="A1:C1"/>
    <mergeCell ref="A4:C4"/>
    <mergeCell ref="A2:C3"/>
  </mergeCells>
  <printOptions horizontalCentered="1"/>
  <pageMargins left="0.708333333333333" right="0.708333333333333" top="0.747916666666667" bottom="0.747916666666667" header="0.314583333333333" footer="0.314583333333333"/>
  <pageSetup paperSize="9" orientation="portrait" horizontalDpi="600"/>
  <headerFooter>
    <oddFooter>&amp;C第 51 页，共 80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C1608" sqref="C1608"/>
    </sheetView>
  </sheetViews>
  <sheetFormatPr defaultColWidth="9" defaultRowHeight="14.25" outlineLevelCol="3"/>
  <cols>
    <col min="1" max="1" width="49" style="61" customWidth="1"/>
    <col min="2" max="2" width="9.375" style="61" customWidth="1"/>
    <col min="3" max="3" width="10.625" style="61" customWidth="1"/>
    <col min="4" max="4" width="11" style="61" customWidth="1"/>
    <col min="5" max="249" width="9" style="61"/>
    <col min="250" max="250" width="25.5" style="61" customWidth="1"/>
    <col min="251" max="251" width="10.25" style="61" customWidth="1"/>
    <col min="252" max="252" width="10.5" style="61" customWidth="1"/>
    <col min="253" max="253" width="8.875" style="61" customWidth="1"/>
    <col min="254" max="16384" width="9" style="61"/>
  </cols>
  <sheetData>
    <row r="1" ht="19.5" customHeight="1" spans="1:4">
      <c r="A1" s="62" t="s">
        <v>1629</v>
      </c>
      <c r="B1" s="62"/>
      <c r="C1" s="62"/>
      <c r="D1" s="62"/>
    </row>
    <row r="2" ht="48" customHeight="1" spans="1:4">
      <c r="A2" s="2" t="s">
        <v>1630</v>
      </c>
      <c r="B2" s="2"/>
      <c r="C2" s="2"/>
      <c r="D2" s="2"/>
    </row>
    <row r="3" ht="26.25" customHeight="1" spans="1:4">
      <c r="A3" s="3" t="s">
        <v>29</v>
      </c>
      <c r="B3" s="3"/>
      <c r="C3" s="3"/>
      <c r="D3" s="3"/>
    </row>
    <row r="4" ht="31.5" customHeight="1" spans="1:4">
      <c r="A4" s="4" t="s">
        <v>79</v>
      </c>
      <c r="B4" s="4" t="s">
        <v>1571</v>
      </c>
      <c r="C4" s="4"/>
      <c r="D4" s="4"/>
    </row>
    <row r="5" ht="31.5" customHeight="1" spans="1:4">
      <c r="A5" s="11" t="s">
        <v>329</v>
      </c>
      <c r="B5" s="4"/>
      <c r="C5" s="4"/>
      <c r="D5" s="4"/>
    </row>
    <row r="6" ht="31.5" customHeight="1" spans="1:4">
      <c r="A6" s="6" t="s">
        <v>1631</v>
      </c>
      <c r="B6" s="4"/>
      <c r="C6" s="4"/>
      <c r="D6" s="4"/>
    </row>
    <row r="7" ht="31.5" customHeight="1" spans="1:4">
      <c r="A7" s="11" t="s">
        <v>384</v>
      </c>
      <c r="B7" s="4"/>
      <c r="C7" s="4"/>
      <c r="D7" s="4"/>
    </row>
    <row r="8" ht="31.5" customHeight="1" spans="1:4">
      <c r="A8" s="6" t="s">
        <v>1632</v>
      </c>
      <c r="B8" s="4"/>
      <c r="C8" s="4"/>
      <c r="D8" s="4"/>
    </row>
    <row r="9" ht="31.5" customHeight="1" spans="1:4">
      <c r="A9" s="11" t="s">
        <v>440</v>
      </c>
      <c r="B9" s="4"/>
      <c r="C9" s="4"/>
      <c r="D9" s="4"/>
    </row>
    <row r="10" ht="31.5" customHeight="1" spans="1:4">
      <c r="A10" s="6" t="s">
        <v>1633</v>
      </c>
      <c r="B10" s="4"/>
      <c r="C10" s="4"/>
      <c r="D10" s="4"/>
    </row>
    <row r="11" ht="31.5" customHeight="1" spans="1:4">
      <c r="A11" s="6" t="s">
        <v>1634</v>
      </c>
      <c r="B11" s="4"/>
      <c r="C11" s="4"/>
      <c r="D11" s="4"/>
    </row>
    <row r="12" ht="31.5" customHeight="1" spans="1:4">
      <c r="A12" s="11" t="s">
        <v>655</v>
      </c>
      <c r="B12" s="4"/>
      <c r="C12" s="4"/>
      <c r="D12" s="4"/>
    </row>
    <row r="13" ht="31.5" customHeight="1" spans="1:4">
      <c r="A13" s="6" t="s">
        <v>1635</v>
      </c>
      <c r="B13" s="4"/>
      <c r="C13" s="4"/>
      <c r="D13" s="4"/>
    </row>
    <row r="14" ht="31.5" customHeight="1" spans="1:4">
      <c r="A14" s="6" t="s">
        <v>1636</v>
      </c>
      <c r="B14" s="4"/>
      <c r="C14" s="4"/>
      <c r="D14" s="4"/>
    </row>
    <row r="15" ht="31.5" customHeight="1" spans="1:4">
      <c r="A15" s="11" t="s">
        <v>730</v>
      </c>
      <c r="B15" s="4"/>
      <c r="C15" s="4"/>
      <c r="D15" s="4"/>
    </row>
    <row r="16" ht="31.5" customHeight="1" spans="1:4">
      <c r="A16" s="6" t="s">
        <v>1637</v>
      </c>
      <c r="B16" s="4"/>
      <c r="C16" s="4"/>
      <c r="D16" s="4"/>
    </row>
    <row r="17" ht="31.5" customHeight="1" spans="1:4">
      <c r="A17" s="6" t="s">
        <v>1638</v>
      </c>
      <c r="B17" s="4"/>
      <c r="C17" s="4"/>
      <c r="D17" s="4"/>
    </row>
    <row r="18" ht="31.5" customHeight="1" spans="1:4">
      <c r="A18" s="6" t="s">
        <v>1639</v>
      </c>
      <c r="B18" s="4"/>
      <c r="C18" s="4"/>
      <c r="D18" s="4"/>
    </row>
    <row r="19" ht="31.5" customHeight="1" spans="1:4">
      <c r="A19" s="11" t="s">
        <v>782</v>
      </c>
      <c r="B19" s="4"/>
      <c r="C19" s="4"/>
      <c r="D19" s="4"/>
    </row>
    <row r="20" ht="31.5" customHeight="1" spans="1:4">
      <c r="A20" s="6" t="s">
        <v>1640</v>
      </c>
      <c r="B20" s="4"/>
      <c r="C20" s="4"/>
      <c r="D20" s="4"/>
    </row>
    <row r="21" ht="31.5" customHeight="1" spans="1:4">
      <c r="A21" s="6" t="s">
        <v>1641</v>
      </c>
      <c r="B21" s="4"/>
      <c r="C21" s="4"/>
      <c r="D21" s="4"/>
    </row>
    <row r="22" ht="31.5" customHeight="1" spans="1:4">
      <c r="A22" s="6" t="s">
        <v>1642</v>
      </c>
      <c r="B22" s="4"/>
      <c r="C22" s="4"/>
      <c r="D22" s="4"/>
    </row>
    <row r="23" ht="31.5" customHeight="1" spans="1:4">
      <c r="A23" s="11" t="s">
        <v>892</v>
      </c>
      <c r="B23" s="4"/>
      <c r="C23" s="4"/>
      <c r="D23" s="4"/>
    </row>
    <row r="24" ht="31.5" customHeight="1" spans="1:4">
      <c r="A24" s="6" t="s">
        <v>1643</v>
      </c>
      <c r="B24" s="4"/>
      <c r="C24" s="4"/>
      <c r="D24" s="4"/>
    </row>
    <row r="25" ht="31.5" customHeight="1" spans="1:4">
      <c r="A25" s="6" t="s">
        <v>1644</v>
      </c>
      <c r="B25" s="4"/>
      <c r="C25" s="4"/>
      <c r="D25" s="4"/>
    </row>
    <row r="26" ht="31.5" customHeight="1" spans="1:4">
      <c r="A26" s="6" t="s">
        <v>1645</v>
      </c>
      <c r="B26" s="4"/>
      <c r="C26" s="4"/>
      <c r="D26" s="4"/>
    </row>
    <row r="27" ht="31.5" customHeight="1" spans="1:4">
      <c r="A27" s="6" t="s">
        <v>1646</v>
      </c>
      <c r="B27" s="4"/>
      <c r="C27" s="4"/>
      <c r="D27" s="4"/>
    </row>
    <row r="28" ht="31.5" customHeight="1" spans="1:4">
      <c r="A28" s="6" t="s">
        <v>1647</v>
      </c>
      <c r="B28" s="4"/>
      <c r="C28" s="4"/>
      <c r="D28" s="4"/>
    </row>
    <row r="29" ht="31.5" customHeight="1" spans="1:4">
      <c r="A29" s="6" t="s">
        <v>1648</v>
      </c>
      <c r="B29" s="4"/>
      <c r="C29" s="4"/>
      <c r="D29" s="4"/>
    </row>
    <row r="30" ht="31.5" customHeight="1" spans="1:4">
      <c r="A30" s="11" t="s">
        <v>984</v>
      </c>
      <c r="B30" s="4"/>
      <c r="C30" s="4"/>
      <c r="D30" s="4"/>
    </row>
    <row r="31" ht="31.5" customHeight="1" spans="1:4">
      <c r="A31" s="6" t="s">
        <v>1649</v>
      </c>
      <c r="B31" s="4"/>
      <c r="C31" s="4"/>
      <c r="D31" s="4"/>
    </row>
    <row r="32" ht="31.5" customHeight="1" spans="1:4">
      <c r="A32" s="11" t="s">
        <v>1032</v>
      </c>
      <c r="B32" s="4"/>
      <c r="C32" s="4"/>
      <c r="D32" s="4"/>
    </row>
    <row r="33" ht="31.5" customHeight="1" spans="1:4">
      <c r="A33" s="11" t="s">
        <v>1044</v>
      </c>
      <c r="B33" s="4"/>
      <c r="C33" s="4"/>
      <c r="D33" s="4"/>
    </row>
    <row r="34" ht="31.5" customHeight="1" spans="1:4">
      <c r="A34" s="6" t="s">
        <v>1650</v>
      </c>
      <c r="B34" s="4"/>
      <c r="C34" s="4"/>
      <c r="D34" s="4"/>
    </row>
    <row r="35" ht="31.5" customHeight="1" spans="1:4">
      <c r="A35" s="6" t="s">
        <v>1651</v>
      </c>
      <c r="B35" s="4"/>
      <c r="C35" s="4"/>
      <c r="D35" s="4"/>
    </row>
    <row r="36" ht="31.5" customHeight="1" spans="1:4">
      <c r="A36" s="6" t="s">
        <v>1652</v>
      </c>
      <c r="B36" s="4"/>
      <c r="C36" s="4"/>
      <c r="D36" s="4"/>
    </row>
    <row r="37" ht="31.5" customHeight="1" spans="1:4">
      <c r="A37" s="11" t="s">
        <v>264</v>
      </c>
      <c r="B37" s="4"/>
      <c r="C37" s="4"/>
      <c r="D37" s="4"/>
    </row>
    <row r="38" ht="31.5" customHeight="1" spans="1:4">
      <c r="A38" s="6" t="s">
        <v>1653</v>
      </c>
      <c r="B38" s="4"/>
      <c r="C38" s="4"/>
      <c r="D38" s="4"/>
    </row>
    <row r="39" ht="31.5" customHeight="1" spans="1:4">
      <c r="A39" s="6" t="s">
        <v>1654</v>
      </c>
      <c r="B39" s="4"/>
      <c r="C39" s="4"/>
      <c r="D39" s="4"/>
    </row>
    <row r="40" ht="26.25" customHeight="1" spans="1:4">
      <c r="A40" s="66" t="s">
        <v>1655</v>
      </c>
      <c r="B40"/>
      <c r="C40"/>
      <c r="D40"/>
    </row>
  </sheetData>
  <mergeCells count="39">
    <mergeCell ref="A1:D1"/>
    <mergeCell ref="A2:D2"/>
    <mergeCell ref="A3:D3"/>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s>
  <printOptions horizontalCentered="1"/>
  <pageMargins left="0.751388888888889" right="0.550694444444444" top="0.790972222222222" bottom="0.979861111111111" header="0.511805555555556" footer="0.511805555555556"/>
  <pageSetup paperSize="9" firstPageNumber="52" fitToHeight="0" orientation="portrait" blackAndWhite="1" useFirstPageNumber="1" horizontalDpi="600"/>
  <headerFooter alignWithMargins="0">
    <oddFooter>&amp;C第 &amp;P 页，共 80 页</oddFooter>
    <evenFooter>&amp;L—&amp;P—</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9"/>
  <sheetViews>
    <sheetView workbookViewId="0">
      <selection activeCell="C1608" sqref="C1608"/>
    </sheetView>
  </sheetViews>
  <sheetFormatPr defaultColWidth="9" defaultRowHeight="14.25" outlineLevelCol="2"/>
  <cols>
    <col min="1" max="1" width="21.625" style="60" customWidth="1"/>
    <col min="2" max="2" width="39.125" style="61" customWidth="1"/>
    <col min="3" max="3" width="11.5" style="61" customWidth="1"/>
    <col min="4" max="16384" width="9" style="61"/>
  </cols>
  <sheetData>
    <row r="1" ht="19.5" customHeight="1" spans="1:3">
      <c r="A1" s="62" t="s">
        <v>1656</v>
      </c>
      <c r="B1" s="62"/>
      <c r="C1" s="62"/>
    </row>
    <row r="2" ht="42.75" customHeight="1" spans="1:3">
      <c r="A2" s="2" t="s">
        <v>1657</v>
      </c>
      <c r="B2" s="2"/>
      <c r="C2" s="2"/>
    </row>
    <row r="3" ht="24" customHeight="1" spans="1:3">
      <c r="A3" s="63" t="s">
        <v>29</v>
      </c>
      <c r="B3" s="63"/>
      <c r="C3" s="63"/>
    </row>
    <row r="4" ht="39.95" customHeight="1" spans="1:3">
      <c r="A4" s="64" t="s">
        <v>1658</v>
      </c>
      <c r="B4" s="4" t="s">
        <v>1659</v>
      </c>
      <c r="C4" s="4" t="s">
        <v>31</v>
      </c>
    </row>
    <row r="5" ht="39.95" customHeight="1" spans="1:3">
      <c r="A5" s="11">
        <v>10306</v>
      </c>
      <c r="B5" s="11" t="s">
        <v>1660</v>
      </c>
      <c r="C5" s="65">
        <f>SUM(C6:C10)</f>
        <v>295</v>
      </c>
    </row>
    <row r="6" ht="39.95" customHeight="1" spans="1:3">
      <c r="A6" s="6">
        <v>1030601</v>
      </c>
      <c r="B6" s="6" t="s">
        <v>1661</v>
      </c>
      <c r="C6" s="65">
        <v>0</v>
      </c>
    </row>
    <row r="7" ht="39.95" customHeight="1" spans="1:3">
      <c r="A7" s="6">
        <v>1030602</v>
      </c>
      <c r="B7" s="6" t="s">
        <v>1662</v>
      </c>
      <c r="C7" s="65">
        <v>295</v>
      </c>
    </row>
    <row r="8" ht="39.95" customHeight="1" spans="1:3">
      <c r="A8" s="6">
        <v>1030603</v>
      </c>
      <c r="B8" s="6" t="s">
        <v>1663</v>
      </c>
      <c r="C8" s="65">
        <v>0</v>
      </c>
    </row>
    <row r="9" ht="39.95" customHeight="1" spans="1:3">
      <c r="A9" s="6">
        <v>1030604</v>
      </c>
      <c r="B9" s="6" t="s">
        <v>1664</v>
      </c>
      <c r="C9" s="65">
        <v>0</v>
      </c>
    </row>
    <row r="10" ht="39.95" customHeight="1" spans="1:3">
      <c r="A10" s="6">
        <v>1030698</v>
      </c>
      <c r="B10" s="6" t="s">
        <v>1665</v>
      </c>
      <c r="C10" s="65">
        <v>0</v>
      </c>
    </row>
    <row r="11" ht="39.95" customHeight="1" spans="1:3">
      <c r="A11" s="11">
        <v>11005</v>
      </c>
      <c r="B11" s="11" t="s">
        <v>1666</v>
      </c>
      <c r="C11" s="7">
        <v>0</v>
      </c>
    </row>
    <row r="12" ht="39.95" customHeight="1" spans="1:3">
      <c r="A12" s="6">
        <v>1100501</v>
      </c>
      <c r="B12" s="6" t="s">
        <v>1667</v>
      </c>
      <c r="C12" s="7">
        <v>0</v>
      </c>
    </row>
    <row r="13" ht="39.95" customHeight="1" spans="1:3">
      <c r="A13" s="6">
        <v>1100502</v>
      </c>
      <c r="B13" s="6" t="s">
        <v>1668</v>
      </c>
      <c r="C13" s="7">
        <v>0</v>
      </c>
    </row>
    <row r="14" ht="39.95" customHeight="1" spans="1:3">
      <c r="A14" s="11"/>
      <c r="B14" s="4" t="s">
        <v>1669</v>
      </c>
      <c r="C14" s="7">
        <f>C5+C11</f>
        <v>295</v>
      </c>
    </row>
    <row r="15" ht="39.95" customHeight="1" spans="1:3">
      <c r="A15" s="6"/>
      <c r="B15" s="4" t="s">
        <v>1670</v>
      </c>
      <c r="C15" s="7">
        <v>0</v>
      </c>
    </row>
    <row r="16" ht="39.95" customHeight="1" spans="1:3">
      <c r="A16" s="11"/>
      <c r="B16" s="4" t="s">
        <v>32</v>
      </c>
      <c r="C16" s="7">
        <f>C14+C15</f>
        <v>295</v>
      </c>
    </row>
    <row r="17" ht="20.1" customHeight="1" spans="1:1">
      <c r="A17" s="61"/>
    </row>
    <row r="18" ht="20.1" customHeight="1" spans="1:1">
      <c r="A18" s="61"/>
    </row>
    <row r="19" ht="20.1" customHeight="1" spans="1:1">
      <c r="A19" s="61"/>
    </row>
    <row r="20" ht="20.1" customHeight="1" spans="1:1">
      <c r="A20" s="61"/>
    </row>
    <row r="21" ht="20.1" customHeight="1" spans="1:1">
      <c r="A21" s="61"/>
    </row>
    <row r="22" ht="20.1" customHeight="1" spans="1:1">
      <c r="A22" s="61"/>
    </row>
    <row r="23" ht="20.1" customHeight="1" spans="1:1">
      <c r="A23" s="61"/>
    </row>
    <row r="24" ht="20.1" customHeight="1" spans="1:1">
      <c r="A24" s="61"/>
    </row>
    <row r="25" ht="20.1" customHeight="1" spans="1:1">
      <c r="A25" s="61"/>
    </row>
    <row r="26" ht="20.1" customHeight="1" spans="1:1">
      <c r="A26" s="61"/>
    </row>
    <row r="27" ht="20.1" customHeight="1" spans="1:1">
      <c r="A27" s="61"/>
    </row>
    <row r="28" ht="20.1" customHeight="1" spans="1:1">
      <c r="A28" s="61"/>
    </row>
    <row r="29" ht="20.1" customHeight="1" spans="1:1">
      <c r="A29" s="61"/>
    </row>
    <row r="30" ht="20.1" customHeight="1" spans="1:1">
      <c r="A30" s="61"/>
    </row>
    <row r="31" ht="20.1" customHeight="1" spans="1:1">
      <c r="A31" s="61"/>
    </row>
    <row r="32" ht="20.1" customHeight="1" spans="1:1">
      <c r="A32" s="61"/>
    </row>
    <row r="33" ht="20.1" customHeight="1" spans="1:1">
      <c r="A33" s="61"/>
    </row>
    <row r="34" ht="20.1" customHeight="1" spans="1:1">
      <c r="A34" s="61"/>
    </row>
    <row r="35" ht="20.1" customHeight="1" spans="1:1">
      <c r="A35" s="61"/>
    </row>
    <row r="36" ht="20.1" customHeight="1" spans="1:1">
      <c r="A36" s="61"/>
    </row>
    <row r="37" ht="20.1" customHeight="1" spans="1:1">
      <c r="A37" s="61"/>
    </row>
    <row r="38" ht="21" customHeight="1" spans="1:1">
      <c r="A38" s="61"/>
    </row>
    <row r="39" spans="1:1">
      <c r="A39" s="61"/>
    </row>
  </sheetData>
  <mergeCells count="3">
    <mergeCell ref="A1:C1"/>
    <mergeCell ref="A2:C2"/>
    <mergeCell ref="A3:C3"/>
  </mergeCells>
  <printOptions horizontalCentered="1"/>
  <pageMargins left="0.747916666666667" right="0.550694444444444" top="0.786805555555556" bottom="0.984027777777778" header="0.511805555555556" footer="0.511805555555556"/>
  <pageSetup paperSize="9" fitToHeight="0" orientation="portrait" blackAndWhite="1" horizontalDpi="600"/>
  <headerFooter alignWithMargins="0">
    <oddFooter>&amp;C第 54 页，共 80 页</oddFooter>
    <evenFooter>&amp;L—&amp;P—</even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1"/>
  <sheetViews>
    <sheetView zoomScale="80" zoomScaleNormal="80" workbookViewId="0">
      <selection activeCell="C1608" sqref="C1608"/>
    </sheetView>
  </sheetViews>
  <sheetFormatPr defaultColWidth="9" defaultRowHeight="13.5" outlineLevelCol="2"/>
  <cols>
    <col min="1" max="1" width="23.875" style="52" customWidth="1"/>
    <col min="2" max="2" width="34.75" style="52" customWidth="1"/>
    <col min="3" max="3" width="23.75" style="52" customWidth="1"/>
    <col min="4" max="4" width="9" style="52"/>
    <col min="5" max="5" width="8.5" style="52" customWidth="1"/>
    <col min="6" max="231" width="9" style="52"/>
    <col min="232" max="232" width="39.625" style="52" customWidth="1"/>
    <col min="233" max="235" width="15.25" style="52" customWidth="1"/>
    <col min="236" max="236" width="15" style="52" customWidth="1"/>
    <col min="237" max="16384" width="9" style="52"/>
  </cols>
  <sheetData>
    <row r="1" s="56" customFormat="1" ht="28.5" customHeight="1" spans="1:3">
      <c r="A1" s="53" t="s">
        <v>1671</v>
      </c>
      <c r="B1" s="53"/>
      <c r="C1" s="53"/>
    </row>
    <row r="2" ht="49.5" customHeight="1" spans="1:3">
      <c r="A2" s="57" t="s">
        <v>1672</v>
      </c>
      <c r="B2" s="57"/>
      <c r="C2" s="57"/>
    </row>
    <row r="3" ht="35.25" customHeight="1" spans="1:3">
      <c r="A3" s="58" t="s">
        <v>29</v>
      </c>
      <c r="B3" s="58"/>
      <c r="C3" s="58"/>
    </row>
    <row r="4" ht="35.25" customHeight="1" spans="1:3">
      <c r="A4" s="59" t="s">
        <v>1658</v>
      </c>
      <c r="B4" s="59" t="s">
        <v>1659</v>
      </c>
      <c r="C4" s="59" t="s">
        <v>31</v>
      </c>
    </row>
    <row r="5" ht="35.25" customHeight="1" spans="1:3">
      <c r="A5" s="40"/>
      <c r="B5" s="4" t="s">
        <v>107</v>
      </c>
      <c r="C5" s="7">
        <f>C6+C38+C41</f>
        <v>295</v>
      </c>
    </row>
    <row r="6" ht="35.25" customHeight="1" spans="1:3">
      <c r="A6" s="54"/>
      <c r="B6" s="11" t="s">
        <v>1673</v>
      </c>
      <c r="C6" s="7"/>
    </row>
    <row r="7" ht="35.25" customHeight="1" spans="1:3">
      <c r="A7" s="40">
        <v>208</v>
      </c>
      <c r="B7" s="40" t="s">
        <v>1674</v>
      </c>
      <c r="C7" s="7"/>
    </row>
    <row r="8" ht="35.25" customHeight="1" spans="1:3">
      <c r="A8" s="40">
        <v>20804</v>
      </c>
      <c r="B8" s="6" t="s">
        <v>1675</v>
      </c>
      <c r="C8" s="7"/>
    </row>
    <row r="9" ht="35.25" customHeight="1" spans="1:3">
      <c r="A9" s="40">
        <v>2080451</v>
      </c>
      <c r="B9" s="6" t="s">
        <v>1676</v>
      </c>
      <c r="C9" s="7"/>
    </row>
    <row r="10" ht="35.25" customHeight="1" spans="1:3">
      <c r="A10" s="40">
        <v>223</v>
      </c>
      <c r="B10" s="6" t="s">
        <v>1677</v>
      </c>
      <c r="C10" s="7"/>
    </row>
    <row r="11" ht="35.25" customHeight="1" spans="1:3">
      <c r="A11" s="40">
        <v>22301</v>
      </c>
      <c r="B11" s="6" t="s">
        <v>1678</v>
      </c>
      <c r="C11" s="7"/>
    </row>
    <row r="12" ht="35.25" customHeight="1" spans="1:3">
      <c r="A12" s="40">
        <v>2230101</v>
      </c>
      <c r="B12" s="6" t="s">
        <v>1679</v>
      </c>
      <c r="C12" s="7"/>
    </row>
    <row r="13" ht="35.25" customHeight="1" spans="1:3">
      <c r="A13" s="40">
        <v>2230102</v>
      </c>
      <c r="B13" s="6" t="s">
        <v>1680</v>
      </c>
      <c r="C13" s="7"/>
    </row>
    <row r="14" ht="35.25" customHeight="1" spans="1:3">
      <c r="A14" s="40">
        <v>2230103</v>
      </c>
      <c r="B14" s="6" t="s">
        <v>1681</v>
      </c>
      <c r="C14" s="7"/>
    </row>
    <row r="15" ht="35.25" customHeight="1" spans="1:3">
      <c r="A15" s="40">
        <v>2230104</v>
      </c>
      <c r="B15" s="6" t="s">
        <v>1682</v>
      </c>
      <c r="C15" s="7"/>
    </row>
    <row r="16" ht="35.25" customHeight="1" spans="1:3">
      <c r="A16" s="40">
        <v>2230105</v>
      </c>
      <c r="B16" s="6" t="s">
        <v>1683</v>
      </c>
      <c r="C16" s="7"/>
    </row>
    <row r="17" ht="35.25" customHeight="1" spans="1:3">
      <c r="A17" s="40">
        <v>2230106</v>
      </c>
      <c r="B17" s="6" t="s">
        <v>1684</v>
      </c>
      <c r="C17" s="7"/>
    </row>
    <row r="18" ht="35.25" customHeight="1" spans="1:3">
      <c r="A18" s="40">
        <v>2230107</v>
      </c>
      <c r="B18" s="6" t="s">
        <v>1685</v>
      </c>
      <c r="C18" s="7"/>
    </row>
    <row r="19" ht="35.25" customHeight="1" spans="1:3">
      <c r="A19" s="40">
        <v>2230108</v>
      </c>
      <c r="B19" s="6" t="s">
        <v>1686</v>
      </c>
      <c r="C19" s="7"/>
    </row>
    <row r="20" ht="35.25" customHeight="1" spans="1:3">
      <c r="A20" s="40">
        <v>2230199</v>
      </c>
      <c r="B20" s="6" t="s">
        <v>1687</v>
      </c>
      <c r="C20" s="7"/>
    </row>
    <row r="21" ht="35.25" customHeight="1" spans="1:3">
      <c r="A21" s="40">
        <v>22302</v>
      </c>
      <c r="B21" s="6" t="s">
        <v>1688</v>
      </c>
      <c r="C21" s="7"/>
    </row>
    <row r="22" ht="35.25" customHeight="1" spans="1:3">
      <c r="A22" s="40">
        <v>2230201</v>
      </c>
      <c r="B22" s="6" t="s">
        <v>1689</v>
      </c>
      <c r="C22" s="7"/>
    </row>
    <row r="23" ht="35.25" customHeight="1" spans="1:3">
      <c r="A23" s="40">
        <v>2230202</v>
      </c>
      <c r="B23" s="6" t="s">
        <v>1690</v>
      </c>
      <c r="C23" s="7"/>
    </row>
    <row r="24" ht="35.25" customHeight="1" spans="1:3">
      <c r="A24" s="40">
        <v>2230203</v>
      </c>
      <c r="B24" s="6" t="s">
        <v>1691</v>
      </c>
      <c r="C24" s="7"/>
    </row>
    <row r="25" ht="35.25" customHeight="1" spans="1:3">
      <c r="A25" s="40">
        <v>2230204</v>
      </c>
      <c r="B25" s="6" t="s">
        <v>1692</v>
      </c>
      <c r="C25" s="7"/>
    </row>
    <row r="26" ht="35.25" customHeight="1" spans="1:3">
      <c r="A26" s="40">
        <v>2230205</v>
      </c>
      <c r="B26" s="6" t="s">
        <v>1693</v>
      </c>
      <c r="C26" s="7"/>
    </row>
    <row r="27" ht="35.25" customHeight="1" spans="1:3">
      <c r="A27" s="40">
        <v>2230206</v>
      </c>
      <c r="B27" s="6" t="s">
        <v>1694</v>
      </c>
      <c r="C27" s="7"/>
    </row>
    <row r="28" ht="35.25" customHeight="1" spans="1:3">
      <c r="A28" s="40">
        <v>2230207</v>
      </c>
      <c r="B28" s="6" t="s">
        <v>1695</v>
      </c>
      <c r="C28" s="7"/>
    </row>
    <row r="29" ht="35.25" customHeight="1" spans="1:3">
      <c r="A29" s="40">
        <v>2230299</v>
      </c>
      <c r="B29" s="6" t="s">
        <v>1696</v>
      </c>
      <c r="C29" s="7"/>
    </row>
    <row r="30" ht="35.25" customHeight="1" spans="1:3">
      <c r="A30" s="40">
        <v>22303</v>
      </c>
      <c r="B30" s="6" t="s">
        <v>1697</v>
      </c>
      <c r="C30" s="7"/>
    </row>
    <row r="31" ht="35.25" customHeight="1" spans="1:3">
      <c r="A31" s="40">
        <v>2230301</v>
      </c>
      <c r="B31" s="6" t="s">
        <v>1697</v>
      </c>
      <c r="C31" s="7"/>
    </row>
    <row r="32" ht="35.25" customHeight="1" spans="1:3">
      <c r="A32" s="40">
        <v>22304</v>
      </c>
      <c r="B32" s="6" t="s">
        <v>1698</v>
      </c>
      <c r="C32" s="7"/>
    </row>
    <row r="33" ht="35.25" customHeight="1" spans="1:3">
      <c r="A33" s="40">
        <v>2230401</v>
      </c>
      <c r="B33" s="6" t="s">
        <v>1699</v>
      </c>
      <c r="C33" s="7"/>
    </row>
    <row r="34" ht="35.25" customHeight="1" spans="1:3">
      <c r="A34" s="40">
        <v>2230402</v>
      </c>
      <c r="B34" s="6" t="s">
        <v>1700</v>
      </c>
      <c r="C34" s="7"/>
    </row>
    <row r="35" ht="35.25" customHeight="1" spans="1:3">
      <c r="A35" s="40">
        <v>2230499</v>
      </c>
      <c r="B35" s="6" t="s">
        <v>1701</v>
      </c>
      <c r="C35" s="7"/>
    </row>
    <row r="36" ht="35.25" customHeight="1" spans="1:3">
      <c r="A36" s="40">
        <v>22399</v>
      </c>
      <c r="B36" s="6" t="s">
        <v>1702</v>
      </c>
      <c r="C36" s="7"/>
    </row>
    <row r="37" ht="35.25" customHeight="1" spans="1:3">
      <c r="A37" s="40">
        <v>2239901</v>
      </c>
      <c r="B37" s="6" t="s">
        <v>1702</v>
      </c>
      <c r="C37" s="7"/>
    </row>
    <row r="38" ht="35.25" customHeight="1" spans="1:3">
      <c r="A38" s="54"/>
      <c r="B38" s="11" t="s">
        <v>1612</v>
      </c>
      <c r="C38" s="7">
        <f>C39+C40</f>
        <v>295</v>
      </c>
    </row>
    <row r="39" ht="35.25" customHeight="1" spans="1:3">
      <c r="A39" s="40"/>
      <c r="B39" s="6" t="s">
        <v>1613</v>
      </c>
      <c r="C39" s="7">
        <v>295</v>
      </c>
    </row>
    <row r="40" ht="35.25" customHeight="1" spans="1:3">
      <c r="A40" s="40"/>
      <c r="B40" s="6" t="s">
        <v>1703</v>
      </c>
      <c r="C40" s="7"/>
    </row>
    <row r="41" ht="35.25" customHeight="1" spans="1:3">
      <c r="A41" s="54"/>
      <c r="B41" s="11" t="s">
        <v>1704</v>
      </c>
      <c r="C41" s="7"/>
    </row>
  </sheetData>
  <mergeCells count="3">
    <mergeCell ref="A1:C1"/>
    <mergeCell ref="A2:C2"/>
    <mergeCell ref="A3:C3"/>
  </mergeCells>
  <printOptions horizontalCentered="1"/>
  <pageMargins left="0.747916666666667" right="0.550694444444444" top="0.786805555555556" bottom="0.984027777777778" header="0.511805555555556" footer="0.511805555555556"/>
  <pageSetup paperSize="9" firstPageNumber="55" fitToHeight="0" orientation="portrait" blackAndWhite="1" useFirstPageNumber="1" horizontalDpi="600"/>
  <headerFooter alignWithMargins="0">
    <oddFooter>&amp;C第 &amp;P 页，共 80 页</oddFooter>
    <evenFooter>&amp;L—&amp;P—</even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9"/>
  <sheetViews>
    <sheetView zoomScale="90" zoomScaleNormal="90" workbookViewId="0">
      <selection activeCell="C1608" sqref="C1608"/>
    </sheetView>
  </sheetViews>
  <sheetFormatPr defaultColWidth="9" defaultRowHeight="13.5" outlineLevelCol="2"/>
  <cols>
    <col min="1" max="1" width="23.875" style="52" customWidth="1"/>
    <col min="2" max="2" width="38.75" style="52" customWidth="1"/>
    <col min="3" max="3" width="16.625" style="52" customWidth="1"/>
    <col min="4" max="4" width="8.5" style="52" customWidth="1"/>
    <col min="5" max="241" width="9" style="52"/>
    <col min="242" max="242" width="39.375" style="52" customWidth="1"/>
    <col min="243" max="243" width="15.25" style="52" customWidth="1"/>
    <col min="244" max="245" width="12.875" style="52" customWidth="1"/>
    <col min="246" max="246" width="15" style="52" customWidth="1"/>
    <col min="247" max="16384" width="9" style="52"/>
  </cols>
  <sheetData>
    <row r="1" ht="14.25" spans="1:3">
      <c r="A1" s="53" t="s">
        <v>1705</v>
      </c>
      <c r="B1" s="53"/>
      <c r="C1" s="53"/>
    </row>
    <row r="2" ht="67.5" customHeight="1" spans="1:3">
      <c r="A2" s="50" t="s">
        <v>1706</v>
      </c>
      <c r="B2" s="50"/>
      <c r="C2" s="50"/>
    </row>
    <row r="3" ht="34.5" customHeight="1" spans="1:3">
      <c r="A3" s="1" t="s">
        <v>29</v>
      </c>
      <c r="B3" s="1"/>
      <c r="C3" s="1"/>
    </row>
    <row r="4" ht="30" customHeight="1" spans="1:3">
      <c r="A4" s="4" t="s">
        <v>1658</v>
      </c>
      <c r="B4" s="4" t="s">
        <v>1659</v>
      </c>
      <c r="C4" s="4" t="s">
        <v>31</v>
      </c>
    </row>
    <row r="5" ht="30" customHeight="1" spans="1:3">
      <c r="A5" s="40"/>
      <c r="B5" s="4" t="s">
        <v>107</v>
      </c>
      <c r="C5" s="7"/>
    </row>
    <row r="6" ht="30" customHeight="1" spans="1:3">
      <c r="A6" s="54"/>
      <c r="B6" s="11" t="s">
        <v>1673</v>
      </c>
      <c r="C6" s="7"/>
    </row>
    <row r="7" ht="30" customHeight="1" spans="1:3">
      <c r="A7" s="40">
        <v>208</v>
      </c>
      <c r="B7" s="6" t="s">
        <v>1674</v>
      </c>
      <c r="C7" s="7"/>
    </row>
    <row r="8" ht="30" customHeight="1" spans="1:3">
      <c r="A8" s="40">
        <v>20804</v>
      </c>
      <c r="B8" s="6" t="s">
        <v>1675</v>
      </c>
      <c r="C8" s="7"/>
    </row>
    <row r="9" ht="30" customHeight="1" spans="1:3">
      <c r="A9" s="40">
        <v>2080451</v>
      </c>
      <c r="B9" s="6" t="s">
        <v>1676</v>
      </c>
      <c r="C9" s="7"/>
    </row>
    <row r="10" ht="30" customHeight="1" spans="1:3">
      <c r="A10" s="40">
        <v>223</v>
      </c>
      <c r="B10" s="6" t="s">
        <v>1677</v>
      </c>
      <c r="C10" s="7"/>
    </row>
    <row r="11" ht="30" customHeight="1" spans="1:3">
      <c r="A11" s="40">
        <v>22301</v>
      </c>
      <c r="B11" s="6" t="s">
        <v>1678</v>
      </c>
      <c r="C11" s="7"/>
    </row>
    <row r="12" ht="30" customHeight="1" spans="1:3">
      <c r="A12" s="40">
        <v>2230101</v>
      </c>
      <c r="B12" s="6" t="s">
        <v>1679</v>
      </c>
      <c r="C12" s="7"/>
    </row>
    <row r="13" ht="30" customHeight="1" spans="1:3">
      <c r="A13" s="40">
        <v>2230102</v>
      </c>
      <c r="B13" s="6" t="s">
        <v>1680</v>
      </c>
      <c r="C13" s="7"/>
    </row>
    <row r="14" ht="30" customHeight="1" spans="1:3">
      <c r="A14" s="40">
        <v>2230103</v>
      </c>
      <c r="B14" s="6" t="s">
        <v>1681</v>
      </c>
      <c r="C14" s="7"/>
    </row>
    <row r="15" ht="30" customHeight="1" spans="1:3">
      <c r="A15" s="40">
        <v>2230104</v>
      </c>
      <c r="B15" s="6" t="s">
        <v>1682</v>
      </c>
      <c r="C15" s="7"/>
    </row>
    <row r="16" ht="30" customHeight="1" spans="1:3">
      <c r="A16" s="40">
        <v>2230105</v>
      </c>
      <c r="B16" s="6" t="s">
        <v>1683</v>
      </c>
      <c r="C16" s="7"/>
    </row>
    <row r="17" ht="30" customHeight="1" spans="1:3">
      <c r="A17" s="40">
        <v>2230106</v>
      </c>
      <c r="B17" s="6" t="s">
        <v>1684</v>
      </c>
      <c r="C17" s="7"/>
    </row>
    <row r="18" ht="30" customHeight="1" spans="1:3">
      <c r="A18" s="40">
        <v>2230107</v>
      </c>
      <c r="B18" s="6" t="s">
        <v>1685</v>
      </c>
      <c r="C18" s="7"/>
    </row>
    <row r="19" ht="30" customHeight="1" spans="1:3">
      <c r="A19" s="40">
        <v>2230108</v>
      </c>
      <c r="B19" s="6" t="s">
        <v>1686</v>
      </c>
      <c r="C19" s="7"/>
    </row>
    <row r="20" ht="30" customHeight="1" spans="1:3">
      <c r="A20" s="40">
        <v>2230199</v>
      </c>
      <c r="B20" s="6" t="s">
        <v>1687</v>
      </c>
      <c r="C20" s="7"/>
    </row>
    <row r="21" ht="30" customHeight="1" spans="1:3">
      <c r="A21" s="40">
        <v>22302</v>
      </c>
      <c r="B21" s="6" t="s">
        <v>1688</v>
      </c>
      <c r="C21" s="7"/>
    </row>
    <row r="22" ht="30" customHeight="1" spans="1:3">
      <c r="A22" s="40">
        <v>2230201</v>
      </c>
      <c r="B22" s="6" t="s">
        <v>1689</v>
      </c>
      <c r="C22" s="7"/>
    </row>
    <row r="23" ht="30" customHeight="1" spans="1:3">
      <c r="A23" s="40">
        <v>2230202</v>
      </c>
      <c r="B23" s="6" t="s">
        <v>1690</v>
      </c>
      <c r="C23" s="7"/>
    </row>
    <row r="24" ht="30" customHeight="1" spans="1:3">
      <c r="A24" s="40">
        <v>2230203</v>
      </c>
      <c r="B24" s="6" t="s">
        <v>1691</v>
      </c>
      <c r="C24" s="7"/>
    </row>
    <row r="25" ht="30" customHeight="1" spans="1:3">
      <c r="A25" s="40">
        <v>2230204</v>
      </c>
      <c r="B25" s="6" t="s">
        <v>1692</v>
      </c>
      <c r="C25" s="7"/>
    </row>
    <row r="26" ht="30" customHeight="1" spans="1:3">
      <c r="A26" s="40">
        <v>2230205</v>
      </c>
      <c r="B26" s="6" t="s">
        <v>1693</v>
      </c>
      <c r="C26" s="7"/>
    </row>
    <row r="27" ht="30" customHeight="1" spans="1:3">
      <c r="A27" s="40">
        <v>2230206</v>
      </c>
      <c r="B27" s="6" t="s">
        <v>1694</v>
      </c>
      <c r="C27" s="7"/>
    </row>
    <row r="28" ht="30" customHeight="1" spans="1:3">
      <c r="A28" s="40">
        <v>2230207</v>
      </c>
      <c r="B28" s="6" t="s">
        <v>1695</v>
      </c>
      <c r="C28" s="7"/>
    </row>
    <row r="29" ht="30" customHeight="1" spans="1:3">
      <c r="A29" s="40">
        <v>2230299</v>
      </c>
      <c r="B29" s="6" t="s">
        <v>1696</v>
      </c>
      <c r="C29" s="7"/>
    </row>
    <row r="30" ht="30" customHeight="1" spans="1:3">
      <c r="A30" s="40">
        <v>22303</v>
      </c>
      <c r="B30" s="6" t="s">
        <v>1697</v>
      </c>
      <c r="C30" s="7"/>
    </row>
    <row r="31" ht="30" customHeight="1" spans="1:3">
      <c r="A31" s="40">
        <v>2230301</v>
      </c>
      <c r="B31" s="6" t="s">
        <v>1697</v>
      </c>
      <c r="C31" s="7"/>
    </row>
    <row r="32" ht="30" customHeight="1" spans="1:3">
      <c r="A32" s="40">
        <v>22304</v>
      </c>
      <c r="B32" s="6" t="s">
        <v>1698</v>
      </c>
      <c r="C32" s="7"/>
    </row>
    <row r="33" ht="30" customHeight="1" spans="1:3">
      <c r="A33" s="40">
        <v>2230401</v>
      </c>
      <c r="B33" s="6" t="s">
        <v>1699</v>
      </c>
      <c r="C33" s="7"/>
    </row>
    <row r="34" ht="30" customHeight="1" spans="1:3">
      <c r="A34" s="40">
        <v>2230402</v>
      </c>
      <c r="B34" s="6" t="s">
        <v>1700</v>
      </c>
      <c r="C34" s="7"/>
    </row>
    <row r="35" ht="30" customHeight="1" spans="1:3">
      <c r="A35" s="40">
        <v>2230499</v>
      </c>
      <c r="B35" s="6" t="s">
        <v>1701</v>
      </c>
      <c r="C35" s="7"/>
    </row>
    <row r="36" ht="30" customHeight="1" spans="1:3">
      <c r="A36" s="40">
        <v>22399</v>
      </c>
      <c r="B36" s="6" t="s">
        <v>1702</v>
      </c>
      <c r="C36" s="7"/>
    </row>
    <row r="37" ht="30" customHeight="1" spans="1:3">
      <c r="A37" s="40">
        <v>2239901</v>
      </c>
      <c r="B37" s="6" t="s">
        <v>1702</v>
      </c>
      <c r="C37" s="7"/>
    </row>
    <row r="38" ht="14.25" customHeight="1" spans="1:3">
      <c r="A38" s="55" t="s">
        <v>1707</v>
      </c>
      <c r="B38" s="55"/>
      <c r="C38" s="55"/>
    </row>
    <row r="39" ht="20.25" customHeight="1" spans="1:3">
      <c r="A39" s="55"/>
      <c r="B39" s="55"/>
      <c r="C39" s="55"/>
    </row>
  </sheetData>
  <mergeCells count="4">
    <mergeCell ref="A1:C1"/>
    <mergeCell ref="A2:C2"/>
    <mergeCell ref="A3:C3"/>
    <mergeCell ref="A38:C39"/>
  </mergeCells>
  <printOptions horizontalCentered="1"/>
  <pageMargins left="0.747916666666667" right="0.550694444444444" top="0.786805555555556" bottom="0.984027777777778" header="0.511805555555556" footer="0.511805555555556"/>
  <pageSetup paperSize="9" firstPageNumber="58" fitToHeight="0" orientation="portrait" blackAndWhite="1" useFirstPageNumber="1" horizontalDpi="600"/>
  <headerFooter alignWithMargins="0">
    <oddFooter>&amp;C第 &amp;P 页，共 80 页</oddFooter>
    <evenFooter>&amp;L—&amp;P—</even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C1608" sqref="C1608"/>
    </sheetView>
  </sheetViews>
  <sheetFormatPr defaultColWidth="9" defaultRowHeight="14.25" outlineLevelRow="5" outlineLevelCol="1"/>
  <cols>
    <col min="1" max="1" width="49.75" customWidth="1"/>
    <col min="2" max="2" width="20.625" customWidth="1"/>
    <col min="3" max="3" width="11.5"/>
  </cols>
  <sheetData>
    <row r="1" spans="1:2">
      <c r="A1" s="34" t="s">
        <v>1708</v>
      </c>
      <c r="B1" s="34"/>
    </row>
    <row r="2" ht="45" customHeight="1" spans="1:2">
      <c r="A2" s="50" t="s">
        <v>1709</v>
      </c>
      <c r="B2" s="50"/>
    </row>
    <row r="3" ht="35.25" customHeight="1" spans="1:2">
      <c r="A3" s="3" t="s">
        <v>29</v>
      </c>
      <c r="B3" s="3"/>
    </row>
    <row r="4" ht="43.5" customHeight="1" spans="1:2">
      <c r="A4" s="4" t="s">
        <v>79</v>
      </c>
      <c r="B4" s="4" t="s">
        <v>31</v>
      </c>
    </row>
    <row r="5" ht="43.5" customHeight="1" spans="1:2">
      <c r="A5" s="31" t="s">
        <v>1710</v>
      </c>
      <c r="B5" s="7">
        <v>0</v>
      </c>
    </row>
    <row r="6" ht="27.75" customHeight="1" spans="1:2">
      <c r="A6" s="51" t="s">
        <v>1711</v>
      </c>
      <c r="B6" s="51"/>
    </row>
  </sheetData>
  <mergeCells count="4">
    <mergeCell ref="A1:B1"/>
    <mergeCell ref="A2:B2"/>
    <mergeCell ref="A3:B3"/>
    <mergeCell ref="A6:B6"/>
  </mergeCells>
  <printOptions horizontalCentered="1"/>
  <pageMargins left="0.708333333333333" right="0.708333333333333" top="0.747916666666667" bottom="0.747916666666667" header="0.314583333333333" footer="0.314583333333333"/>
  <pageSetup paperSize="9" orientation="portrait" horizontalDpi="600"/>
  <headerFooter>
    <oddFooter>&amp;C第 60 页，共 80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6"/>
  <sheetViews>
    <sheetView showZeros="0" topLeftCell="A4" workbookViewId="0">
      <selection activeCell="C1602" sqref="C1602"/>
    </sheetView>
  </sheetViews>
  <sheetFormatPr defaultColWidth="24.125" defaultRowHeight="13.5" outlineLevelCol="2"/>
  <cols>
    <col min="1" max="1" width="37.625" style="36" customWidth="1"/>
    <col min="2" max="2" width="30.375" style="36" customWidth="1"/>
    <col min="3" max="3" width="25" style="36" customWidth="1"/>
    <col min="4" max="250" width="24.125" style="36"/>
    <col min="251" max="16384" width="24.125" style="37"/>
  </cols>
  <sheetData>
    <row r="1" ht="20.1" customHeight="1" spans="1:2">
      <c r="A1" s="38" t="s">
        <v>1712</v>
      </c>
      <c r="B1" s="38"/>
    </row>
    <row r="2" ht="45" customHeight="1" spans="1:3">
      <c r="A2" s="41" t="s">
        <v>1713</v>
      </c>
      <c r="B2" s="41"/>
      <c r="C2" s="42"/>
    </row>
    <row r="3" ht="20.1" customHeight="1" spans="1:3">
      <c r="A3" s="43" t="s">
        <v>1714</v>
      </c>
      <c r="B3" s="43"/>
      <c r="C3" s="44"/>
    </row>
    <row r="4" ht="30" customHeight="1" spans="1:2">
      <c r="A4" s="45" t="s">
        <v>1715</v>
      </c>
      <c r="B4" s="45" t="s">
        <v>31</v>
      </c>
    </row>
    <row r="5" ht="30" customHeight="1" spans="1:2">
      <c r="A5" s="46" t="s">
        <v>1716</v>
      </c>
      <c r="B5" s="47">
        <v>1.2030874214</v>
      </c>
    </row>
    <row r="6" ht="30" customHeight="1" spans="1:2">
      <c r="A6" s="46" t="s">
        <v>1717</v>
      </c>
      <c r="B6" s="47">
        <v>1.193072169</v>
      </c>
    </row>
    <row r="7" ht="30" customHeight="1" spans="1:2">
      <c r="A7" s="46" t="s">
        <v>1718</v>
      </c>
      <c r="B7" s="47">
        <v>0</v>
      </c>
    </row>
    <row r="8" ht="30" customHeight="1" spans="1:2">
      <c r="A8" s="46" t="s">
        <v>1719</v>
      </c>
      <c r="B8" s="47">
        <v>0.0052979353</v>
      </c>
    </row>
    <row r="9" ht="30" customHeight="1" spans="1:2">
      <c r="A9" s="46" t="s">
        <v>1720</v>
      </c>
      <c r="B9" s="47">
        <v>0</v>
      </c>
    </row>
    <row r="10" ht="23" customHeight="1" spans="1:2">
      <c r="A10" s="48" t="s">
        <v>1721</v>
      </c>
      <c r="B10" s="47">
        <v>0.0044773171</v>
      </c>
    </row>
    <row r="11" ht="26" customHeight="1" spans="1:2">
      <c r="A11" s="48" t="s">
        <v>1722</v>
      </c>
      <c r="B11" s="47">
        <v>0.00024</v>
      </c>
    </row>
    <row r="12" ht="27" customHeight="1" spans="1:2">
      <c r="A12" s="46" t="s">
        <v>1723</v>
      </c>
      <c r="B12" s="47">
        <v>0</v>
      </c>
    </row>
    <row r="13" ht="23" customHeight="1" spans="1:2">
      <c r="A13" s="46" t="s">
        <v>1717</v>
      </c>
      <c r="B13" s="47">
        <v>0</v>
      </c>
    </row>
    <row r="14" ht="21" customHeight="1" spans="1:2">
      <c r="A14" s="46" t="s">
        <v>1718</v>
      </c>
      <c r="B14" s="47">
        <v>0</v>
      </c>
    </row>
    <row r="15" ht="24" customHeight="1" spans="1:2">
      <c r="A15" s="46" t="s">
        <v>1724</v>
      </c>
      <c r="B15" s="47">
        <v>0</v>
      </c>
    </row>
    <row r="16" ht="22" customHeight="1" spans="1:2">
      <c r="A16" s="46" t="s">
        <v>1725</v>
      </c>
      <c r="B16" s="47">
        <v>0</v>
      </c>
    </row>
    <row r="17" ht="21" customHeight="1" spans="1:2">
      <c r="A17" s="46" t="s">
        <v>1717</v>
      </c>
      <c r="B17" s="47">
        <v>0</v>
      </c>
    </row>
    <row r="18" ht="21" customHeight="1" spans="1:2">
      <c r="A18" s="46" t="s">
        <v>1718</v>
      </c>
      <c r="B18" s="47">
        <v>0</v>
      </c>
    </row>
    <row r="19" ht="20" customHeight="1" spans="1:2">
      <c r="A19" s="46" t="s">
        <v>1719</v>
      </c>
      <c r="B19" s="47">
        <v>0</v>
      </c>
    </row>
    <row r="20" ht="30" customHeight="1" spans="1:2">
      <c r="A20" s="46" t="s">
        <v>1726</v>
      </c>
      <c r="B20" s="47">
        <v>0</v>
      </c>
    </row>
    <row r="21" ht="30" customHeight="1" spans="1:2">
      <c r="A21" s="46" t="s">
        <v>1717</v>
      </c>
      <c r="B21" s="47">
        <v>0</v>
      </c>
    </row>
    <row r="22" ht="30" customHeight="1" spans="1:2">
      <c r="A22" s="46" t="s">
        <v>1718</v>
      </c>
      <c r="B22" s="47">
        <v>0</v>
      </c>
    </row>
    <row r="23" ht="30" customHeight="1" spans="1:2">
      <c r="A23" s="46" t="s">
        <v>1719</v>
      </c>
      <c r="B23" s="47">
        <v>0</v>
      </c>
    </row>
    <row r="24" ht="30" customHeight="1" spans="1:2">
      <c r="A24" s="46" t="s">
        <v>1727</v>
      </c>
      <c r="B24" s="47">
        <v>0</v>
      </c>
    </row>
    <row r="25" ht="30" customHeight="1" spans="1:2">
      <c r="A25" s="46" t="s">
        <v>1717</v>
      </c>
      <c r="B25" s="47">
        <v>0</v>
      </c>
    </row>
    <row r="26" ht="30" customHeight="1" spans="1:2">
      <c r="A26" s="49" t="s">
        <v>1718</v>
      </c>
      <c r="B26" s="47">
        <v>0</v>
      </c>
    </row>
    <row r="27" ht="30" customHeight="1" spans="1:2">
      <c r="A27" s="46" t="s">
        <v>1719</v>
      </c>
      <c r="B27" s="47">
        <v>0</v>
      </c>
    </row>
    <row r="28" ht="30" customHeight="1" spans="1:2">
      <c r="A28" s="46" t="s">
        <v>1728</v>
      </c>
      <c r="B28" s="47">
        <v>0</v>
      </c>
    </row>
    <row r="29" ht="30" customHeight="1" spans="1:2">
      <c r="A29" s="46" t="s">
        <v>1717</v>
      </c>
      <c r="B29" s="47">
        <v>0</v>
      </c>
    </row>
    <row r="30" ht="30" customHeight="1" spans="1:2">
      <c r="A30" s="49" t="s">
        <v>1718</v>
      </c>
      <c r="B30" s="47">
        <v>0</v>
      </c>
    </row>
    <row r="31" ht="30" customHeight="1" spans="1:2">
      <c r="A31" s="46" t="s">
        <v>1719</v>
      </c>
      <c r="B31" s="47">
        <v>0</v>
      </c>
    </row>
    <row r="32" ht="30" customHeight="1" spans="1:2">
      <c r="A32" s="46" t="s">
        <v>1729</v>
      </c>
      <c r="B32" s="47">
        <v>0</v>
      </c>
    </row>
    <row r="33" ht="30" customHeight="1" spans="1:2">
      <c r="A33" s="46" t="s">
        <v>1717</v>
      </c>
      <c r="B33" s="47">
        <v>0</v>
      </c>
    </row>
    <row r="34" ht="30" customHeight="1" spans="1:2">
      <c r="A34" s="46" t="s">
        <v>1718</v>
      </c>
      <c r="B34" s="47">
        <v>0</v>
      </c>
    </row>
    <row r="35" ht="30" customHeight="1" spans="1:2">
      <c r="A35" s="49" t="s">
        <v>1719</v>
      </c>
      <c r="B35" s="47">
        <v>0</v>
      </c>
    </row>
    <row r="36" ht="30" customHeight="1" spans="1:2">
      <c r="A36" s="46" t="s">
        <v>1720</v>
      </c>
      <c r="B36" s="47">
        <v>0</v>
      </c>
    </row>
    <row r="37" ht="30" customHeight="1" spans="1:2">
      <c r="A37" s="46" t="s">
        <v>1730</v>
      </c>
      <c r="B37" s="47">
        <v>0</v>
      </c>
    </row>
    <row r="38" ht="30" customHeight="1" spans="1:2">
      <c r="A38" s="46" t="s">
        <v>1717</v>
      </c>
      <c r="B38" s="47">
        <v>0</v>
      </c>
    </row>
    <row r="39" ht="30" customHeight="1" spans="1:2">
      <c r="A39" s="49" t="s">
        <v>1718</v>
      </c>
      <c r="B39" s="47">
        <v>0</v>
      </c>
    </row>
    <row r="40" ht="30" customHeight="1" spans="1:2">
      <c r="A40" s="46" t="s">
        <v>1719</v>
      </c>
      <c r="B40" s="47">
        <v>0</v>
      </c>
    </row>
    <row r="41" ht="30" customHeight="1" spans="1:2">
      <c r="A41" s="46" t="s">
        <v>1731</v>
      </c>
      <c r="B41" s="47">
        <v>1.2030874214</v>
      </c>
    </row>
    <row r="42" ht="30" customHeight="1" spans="1:2">
      <c r="A42" s="46" t="s">
        <v>1717</v>
      </c>
      <c r="B42" s="47">
        <v>1.193072169</v>
      </c>
    </row>
    <row r="43" ht="30" customHeight="1" spans="1:2">
      <c r="A43" s="46" t="s">
        <v>1718</v>
      </c>
      <c r="B43" s="47">
        <v>0</v>
      </c>
    </row>
    <row r="44" ht="30" customHeight="1" spans="1:2">
      <c r="A44" s="46" t="s">
        <v>1719</v>
      </c>
      <c r="B44" s="47">
        <v>0.0052979353</v>
      </c>
    </row>
    <row r="45" ht="30" customHeight="1" spans="1:2">
      <c r="A45" s="46" t="s">
        <v>1721</v>
      </c>
      <c r="B45" s="47">
        <v>0.0044773171</v>
      </c>
    </row>
    <row r="46" ht="30" customHeight="1" spans="1:2">
      <c r="A46" s="46" t="s">
        <v>1722</v>
      </c>
      <c r="B46" s="47">
        <v>0.00024</v>
      </c>
    </row>
  </sheetData>
  <mergeCells count="3">
    <mergeCell ref="A1:B1"/>
    <mergeCell ref="A2:B2"/>
    <mergeCell ref="A3:B3"/>
  </mergeCells>
  <printOptions horizontalCentered="1"/>
  <pageMargins left="0.751388888888889" right="0.751388888888889" top="0.790972222222222" bottom="0.979861111111111" header="0.511805555555556" footer="0.511805555555556"/>
  <pageSetup paperSize="9" firstPageNumber="61" fitToHeight="0" orientation="portrait" blackAndWhite="1" useFirstPageNumber="1" horizontalDpi="600"/>
  <headerFooter alignWithMargins="0">
    <oddFooter>&amp;C第 &amp;P 页，共 80 页</oddFooter>
    <evenFooter>&amp;L—&amp;P—</even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3"/>
  <sheetViews>
    <sheetView showZeros="0" workbookViewId="0">
      <selection activeCell="C1608" sqref="C1608"/>
    </sheetView>
  </sheetViews>
  <sheetFormatPr defaultColWidth="24.125" defaultRowHeight="13.5" outlineLevelCol="2"/>
  <cols>
    <col min="1" max="1" width="45.125" style="36" customWidth="1"/>
    <col min="2" max="2" width="31.75" style="36" customWidth="1"/>
    <col min="3" max="3" width="25.625" style="36" customWidth="1"/>
    <col min="4" max="251" width="24.125" style="36"/>
    <col min="252" max="16384" width="24.125" style="37"/>
  </cols>
  <sheetData>
    <row r="1" ht="20.1" customHeight="1" spans="1:3">
      <c r="A1" s="38" t="s">
        <v>1732</v>
      </c>
      <c r="B1" s="38"/>
      <c r="C1" s="38"/>
    </row>
    <row r="2" ht="45" customHeight="1" spans="1:2">
      <c r="A2" s="2" t="s">
        <v>1733</v>
      </c>
      <c r="B2" s="2"/>
    </row>
    <row r="3" ht="20.1" customHeight="1" spans="1:2">
      <c r="A3" s="3" t="s">
        <v>1714</v>
      </c>
      <c r="B3" s="3"/>
    </row>
    <row r="4" ht="32.25" customHeight="1" spans="1:2">
      <c r="A4" s="4" t="s">
        <v>1734</v>
      </c>
      <c r="B4" s="4" t="s">
        <v>31</v>
      </c>
    </row>
    <row r="5" ht="32.25" customHeight="1" spans="1:2">
      <c r="A5" s="6" t="s">
        <v>1735</v>
      </c>
      <c r="B5" s="39">
        <v>1.1120234784</v>
      </c>
    </row>
    <row r="6" ht="32.25" customHeight="1" spans="1:2">
      <c r="A6" s="6" t="s">
        <v>1736</v>
      </c>
      <c r="B6" s="39">
        <v>1.1120234784</v>
      </c>
    </row>
    <row r="7" ht="32.25" customHeight="1" spans="1:2">
      <c r="A7" s="6" t="s">
        <v>1737</v>
      </c>
      <c r="B7" s="39">
        <v>0</v>
      </c>
    </row>
    <row r="8" ht="32.25" customHeight="1" spans="1:2">
      <c r="A8" s="6" t="s">
        <v>1738</v>
      </c>
      <c r="B8" s="39">
        <v>0</v>
      </c>
    </row>
    <row r="9" ht="32.25" customHeight="1" spans="1:2">
      <c r="A9" s="6" t="s">
        <v>1739</v>
      </c>
      <c r="B9" s="39">
        <v>0</v>
      </c>
    </row>
    <row r="10" ht="32.25" customHeight="1" spans="1:2">
      <c r="A10" s="6" t="s">
        <v>1740</v>
      </c>
      <c r="B10" s="39">
        <v>0</v>
      </c>
    </row>
    <row r="11" ht="32.25" customHeight="1" spans="1:2">
      <c r="A11" s="6" t="s">
        <v>1741</v>
      </c>
      <c r="B11" s="39">
        <v>0</v>
      </c>
    </row>
    <row r="12" ht="32.25" customHeight="1" spans="1:2">
      <c r="A12" s="6" t="s">
        <v>1742</v>
      </c>
      <c r="B12" s="39">
        <v>0</v>
      </c>
    </row>
    <row r="13" ht="32.25" customHeight="1" spans="1:2">
      <c r="A13" s="6" t="s">
        <v>1743</v>
      </c>
      <c r="B13" s="39">
        <v>0</v>
      </c>
    </row>
    <row r="14" ht="32.25" customHeight="1" spans="1:2">
      <c r="A14" s="6" t="s">
        <v>1744</v>
      </c>
      <c r="B14" s="39">
        <v>0</v>
      </c>
    </row>
    <row r="15" ht="32.25" customHeight="1" spans="1:2">
      <c r="A15" s="6" t="s">
        <v>1745</v>
      </c>
      <c r="B15" s="39">
        <v>0</v>
      </c>
    </row>
    <row r="16" ht="32.25" customHeight="1" spans="1:2">
      <c r="A16" s="6" t="s">
        <v>1746</v>
      </c>
      <c r="B16" s="39">
        <v>0</v>
      </c>
    </row>
    <row r="17" ht="32.25" customHeight="1" spans="1:2">
      <c r="A17" s="6" t="s">
        <v>1741</v>
      </c>
      <c r="B17" s="39">
        <v>0</v>
      </c>
    </row>
    <row r="18" ht="32.25" customHeight="1" spans="1:2">
      <c r="A18" s="6" t="s">
        <v>1747</v>
      </c>
      <c r="B18" s="39">
        <v>0</v>
      </c>
    </row>
    <row r="19" ht="32.25" customHeight="1" spans="1:2">
      <c r="A19" s="6" t="s">
        <v>1748</v>
      </c>
      <c r="B19" s="39">
        <v>0</v>
      </c>
    </row>
    <row r="20" ht="32.25" customHeight="1" spans="1:2">
      <c r="A20" s="40" t="s">
        <v>1749</v>
      </c>
      <c r="B20" s="39">
        <v>0</v>
      </c>
    </row>
    <row r="21" ht="32.25" customHeight="1" spans="1:2">
      <c r="A21" s="40" t="s">
        <v>1750</v>
      </c>
      <c r="B21" s="39">
        <v>0</v>
      </c>
    </row>
    <row r="22" ht="32.25" customHeight="1" spans="1:2">
      <c r="A22" s="6" t="s">
        <v>1751</v>
      </c>
      <c r="B22" s="39">
        <v>0</v>
      </c>
    </row>
    <row r="23" ht="32.25" customHeight="1" spans="1:2">
      <c r="A23" s="6" t="s">
        <v>1752</v>
      </c>
      <c r="B23" s="39">
        <v>0</v>
      </c>
    </row>
    <row r="24" ht="32.25" customHeight="1" spans="1:2">
      <c r="A24" s="6" t="s">
        <v>1753</v>
      </c>
      <c r="B24" s="39">
        <v>0</v>
      </c>
    </row>
    <row r="25" ht="32.25" customHeight="1" spans="1:2">
      <c r="A25" s="6" t="s">
        <v>1754</v>
      </c>
      <c r="B25" s="39">
        <v>0</v>
      </c>
    </row>
    <row r="26" ht="32.25" customHeight="1" spans="1:2">
      <c r="A26" s="6" t="s">
        <v>1755</v>
      </c>
      <c r="B26" s="39">
        <v>0</v>
      </c>
    </row>
    <row r="27" ht="32.25" customHeight="1" spans="1:2">
      <c r="A27" s="6" t="s">
        <v>1756</v>
      </c>
      <c r="B27" s="39">
        <v>0</v>
      </c>
    </row>
    <row r="28" ht="32.25" customHeight="1" spans="1:2">
      <c r="A28" s="6" t="s">
        <v>1757</v>
      </c>
      <c r="B28" s="39">
        <v>0</v>
      </c>
    </row>
    <row r="29" ht="32.25" customHeight="1" spans="1:2">
      <c r="A29" s="6" t="s">
        <v>1758</v>
      </c>
      <c r="B29" s="39">
        <v>0</v>
      </c>
    </row>
    <row r="30" ht="32.25" customHeight="1" spans="1:2">
      <c r="A30" s="6" t="s">
        <v>1759</v>
      </c>
      <c r="B30" s="39">
        <v>0</v>
      </c>
    </row>
    <row r="31" ht="32.25" customHeight="1" spans="1:2">
      <c r="A31" s="6" t="s">
        <v>1760</v>
      </c>
      <c r="B31" s="39">
        <v>0</v>
      </c>
    </row>
    <row r="32" ht="32.25" customHeight="1" spans="1:2">
      <c r="A32" s="6" t="s">
        <v>1761</v>
      </c>
      <c r="B32" s="39">
        <v>0</v>
      </c>
    </row>
    <row r="33" ht="32.25" customHeight="1" spans="1:2">
      <c r="A33" s="6" t="s">
        <v>1762</v>
      </c>
      <c r="B33" s="39">
        <v>0</v>
      </c>
    </row>
    <row r="34" ht="32.25" customHeight="1" spans="1:2">
      <c r="A34" s="6" t="s">
        <v>1763</v>
      </c>
      <c r="B34" s="39">
        <v>0</v>
      </c>
    </row>
    <row r="35" ht="32.25" customHeight="1" spans="1:2">
      <c r="A35" s="6" t="s">
        <v>1764</v>
      </c>
      <c r="B35" s="39">
        <v>0</v>
      </c>
    </row>
    <row r="36" ht="32.25" customHeight="1" spans="1:2">
      <c r="A36" s="6" t="s">
        <v>1765</v>
      </c>
      <c r="B36" s="39">
        <v>0</v>
      </c>
    </row>
    <row r="37" ht="32.25" customHeight="1" spans="1:2">
      <c r="A37" s="6" t="s">
        <v>1766</v>
      </c>
      <c r="B37" s="39">
        <v>0</v>
      </c>
    </row>
    <row r="38" ht="32.25" customHeight="1" spans="1:2">
      <c r="A38" s="6" t="s">
        <v>1767</v>
      </c>
      <c r="B38" s="39">
        <v>0</v>
      </c>
    </row>
    <row r="39" ht="32.25" customHeight="1" spans="1:2">
      <c r="A39" s="6" t="s">
        <v>1768</v>
      </c>
      <c r="B39" s="39">
        <v>0</v>
      </c>
    </row>
    <row r="40" ht="32.25" customHeight="1" spans="1:2">
      <c r="A40" s="6" t="s">
        <v>1769</v>
      </c>
      <c r="B40" s="39">
        <v>0</v>
      </c>
    </row>
    <row r="41" ht="32.25" customHeight="1" spans="1:2">
      <c r="A41" s="6" t="s">
        <v>1770</v>
      </c>
      <c r="B41" s="39">
        <v>0</v>
      </c>
    </row>
    <row r="42" ht="32.25" customHeight="1" spans="1:2">
      <c r="A42" s="6" t="s">
        <v>1771</v>
      </c>
      <c r="B42" s="39">
        <v>0</v>
      </c>
    </row>
    <row r="43" ht="32.25" customHeight="1" spans="1:2">
      <c r="A43" s="6" t="s">
        <v>1772</v>
      </c>
      <c r="B43" s="39">
        <v>0</v>
      </c>
    </row>
    <row r="44" ht="32.25" customHeight="1" spans="1:2">
      <c r="A44" s="6" t="s">
        <v>1773</v>
      </c>
      <c r="B44" s="39">
        <v>0</v>
      </c>
    </row>
    <row r="45" ht="32.25" customHeight="1" spans="1:2">
      <c r="A45" s="6" t="s">
        <v>1753</v>
      </c>
      <c r="B45" s="39">
        <v>0</v>
      </c>
    </row>
    <row r="46" ht="32.25" customHeight="1" spans="1:2">
      <c r="A46" s="6" t="s">
        <v>1774</v>
      </c>
      <c r="B46" s="39">
        <v>0</v>
      </c>
    </row>
    <row r="47" ht="32.25" customHeight="1" spans="1:2">
      <c r="A47" s="6" t="s">
        <v>1775</v>
      </c>
      <c r="B47" s="39">
        <v>0</v>
      </c>
    </row>
    <row r="48" ht="32.25" customHeight="1" spans="1:2">
      <c r="A48" s="6" t="s">
        <v>1776</v>
      </c>
      <c r="B48" s="39">
        <v>0</v>
      </c>
    </row>
    <row r="49" ht="32.25" customHeight="1" spans="1:2">
      <c r="A49" s="6" t="s">
        <v>1777</v>
      </c>
      <c r="B49" s="39">
        <v>1.1120234784</v>
      </c>
    </row>
    <row r="50" ht="32.25" customHeight="1" spans="1:2">
      <c r="A50" s="6" t="s">
        <v>1738</v>
      </c>
      <c r="B50" s="39">
        <v>1.1120234784</v>
      </c>
    </row>
    <row r="51" ht="32.25" customHeight="1" spans="1:2">
      <c r="A51" s="6" t="s">
        <v>1778</v>
      </c>
      <c r="B51" s="39">
        <v>1.1120234784</v>
      </c>
    </row>
    <row r="52" ht="32.25" customHeight="1" spans="1:2">
      <c r="A52" s="6" t="s">
        <v>1779</v>
      </c>
      <c r="B52" s="39">
        <v>0</v>
      </c>
    </row>
    <row r="53" ht="32.25" customHeight="1" spans="1:2">
      <c r="A53" s="6" t="s">
        <v>1780</v>
      </c>
      <c r="B53" s="39">
        <v>0</v>
      </c>
    </row>
  </sheetData>
  <mergeCells count="3">
    <mergeCell ref="A1:B1"/>
    <mergeCell ref="A2:B2"/>
    <mergeCell ref="A3:B3"/>
  </mergeCells>
  <printOptions horizontalCentered="1"/>
  <pageMargins left="0.751388888888889" right="0.751388888888889" top="0.790972222222222" bottom="0.979861111111111" header="0.511805555555556" footer="0.511805555555556"/>
  <pageSetup paperSize="9" firstPageNumber="63" fitToHeight="0" orientation="portrait" blackAndWhite="1" useFirstPageNumber="1" horizontalDpi="600"/>
  <headerFooter alignWithMargins="0">
    <oddFooter>&amp;C第 &amp;P 页，共 80 页</oddFooter>
    <evenFooter>&amp;L—&amp;P—</even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C1608" sqref="C1608"/>
    </sheetView>
  </sheetViews>
  <sheetFormatPr defaultColWidth="9" defaultRowHeight="14.25" outlineLevelCol="4"/>
  <cols>
    <col min="1" max="1" width="46.375" customWidth="1"/>
    <col min="2" max="2" width="29.125" customWidth="1"/>
    <col min="3" max="3" width="11.5"/>
    <col min="4" max="5" width="10.375"/>
  </cols>
  <sheetData>
    <row r="1" spans="2:2">
      <c r="B1" s="34" t="s">
        <v>1781</v>
      </c>
    </row>
    <row r="2" ht="45" customHeight="1" spans="1:2">
      <c r="A2" s="2" t="s">
        <v>1782</v>
      </c>
      <c r="B2" s="2"/>
    </row>
    <row r="3" ht="17.25" customHeight="1" spans="1:2">
      <c r="A3" s="3" t="s">
        <v>1714</v>
      </c>
      <c r="B3" s="3"/>
    </row>
    <row r="4" ht="24.75" customHeight="1" spans="1:2">
      <c r="A4" s="4" t="s">
        <v>1734</v>
      </c>
      <c r="B4" s="4" t="s">
        <v>1783</v>
      </c>
    </row>
    <row r="5" ht="27.95" customHeight="1" spans="1:2">
      <c r="A5" s="4" t="s">
        <v>1784</v>
      </c>
      <c r="B5" s="35">
        <v>0.091063943</v>
      </c>
    </row>
    <row r="6" ht="27.95" customHeight="1" spans="1:2">
      <c r="A6" s="4" t="s">
        <v>1785</v>
      </c>
      <c r="B6" s="35">
        <v>1.5876450408</v>
      </c>
    </row>
    <row r="7" ht="27.95" customHeight="1" spans="1:2">
      <c r="A7" s="6" t="s">
        <v>1786</v>
      </c>
      <c r="B7" s="35"/>
    </row>
    <row r="8" ht="27.95" customHeight="1" spans="1:2">
      <c r="A8" s="6" t="s">
        <v>1787</v>
      </c>
      <c r="B8" s="35"/>
    </row>
    <row r="9" ht="27.95" customHeight="1" spans="1:2">
      <c r="A9" s="6" t="s">
        <v>1788</v>
      </c>
      <c r="B9" s="35"/>
    </row>
    <row r="10" ht="27.95" customHeight="1" spans="1:2">
      <c r="A10" s="6" t="s">
        <v>1789</v>
      </c>
      <c r="B10" s="35"/>
    </row>
    <row r="11" ht="27.95" customHeight="1" spans="1:2">
      <c r="A11" s="6" t="s">
        <v>1790</v>
      </c>
      <c r="B11" s="35"/>
    </row>
    <row r="12" ht="27.95" customHeight="1" spans="1:2">
      <c r="A12" s="6" t="s">
        <v>1791</v>
      </c>
      <c r="B12" s="35"/>
    </row>
    <row r="13" ht="27.95" customHeight="1" spans="1:2">
      <c r="A13" s="6" t="s">
        <v>1792</v>
      </c>
      <c r="B13" s="35"/>
    </row>
    <row r="14" ht="27.95" customHeight="1" spans="1:2">
      <c r="A14" s="6" t="s">
        <v>1793</v>
      </c>
      <c r="B14" s="35"/>
    </row>
    <row r="15" ht="27.95" customHeight="1" spans="1:2">
      <c r="A15" s="6" t="s">
        <v>1794</v>
      </c>
      <c r="B15" s="35"/>
    </row>
    <row r="16" ht="27.95" customHeight="1" spans="1:2">
      <c r="A16" s="6" t="s">
        <v>1795</v>
      </c>
      <c r="B16" s="35"/>
    </row>
    <row r="17" ht="27.95" customHeight="1" spans="1:5">
      <c r="A17" s="6" t="s">
        <v>1796</v>
      </c>
      <c r="B17" s="35"/>
      <c r="E17" s="24"/>
    </row>
    <row r="18" ht="27.95" customHeight="1" spans="1:2">
      <c r="A18" s="6" t="s">
        <v>1797</v>
      </c>
      <c r="B18" s="35"/>
    </row>
    <row r="19" ht="27.95" customHeight="1" spans="1:2">
      <c r="A19" s="6" t="s">
        <v>1798</v>
      </c>
      <c r="B19" s="35"/>
    </row>
    <row r="20" ht="27.95" customHeight="1" spans="1:2">
      <c r="A20" s="6" t="s">
        <v>1799</v>
      </c>
      <c r="B20" s="35"/>
    </row>
    <row r="21" ht="27.95" customHeight="1" spans="1:2">
      <c r="A21" s="6" t="s">
        <v>1800</v>
      </c>
      <c r="B21" s="35">
        <v>0.091063943</v>
      </c>
    </row>
    <row r="22" ht="27.95" customHeight="1" spans="1:2">
      <c r="A22" s="6" t="s">
        <v>1801</v>
      </c>
      <c r="B22" s="35">
        <v>1.5876450408</v>
      </c>
    </row>
    <row r="23" ht="24.95" customHeight="1"/>
  </sheetData>
  <mergeCells count="2">
    <mergeCell ref="A2:B2"/>
    <mergeCell ref="A3:B3"/>
  </mergeCells>
  <printOptions horizontalCentered="1"/>
  <pageMargins left="0.708333333333333" right="0.708333333333333" top="0.747916666666667" bottom="0.747916666666667" header="0.314583333333333" footer="0.314583333333333"/>
  <pageSetup paperSize="9" orientation="portrait" horizontalDpi="600"/>
  <headerFooter>
    <oddFooter>&amp;C第 66 页，共 80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C1608" sqref="C1608"/>
    </sheetView>
  </sheetViews>
  <sheetFormatPr defaultColWidth="9" defaultRowHeight="14.25" outlineLevelCol="1"/>
  <cols>
    <col min="1" max="1" width="44.125" customWidth="1"/>
    <col min="2" max="2" width="35.25" customWidth="1"/>
    <col min="3" max="3" width="11.5"/>
  </cols>
  <sheetData>
    <row r="1" customHeight="1" spans="1:2">
      <c r="A1" s="1" t="s">
        <v>1802</v>
      </c>
      <c r="B1" s="1"/>
    </row>
    <row r="2" ht="45" customHeight="1" spans="1:2">
      <c r="A2" s="2" t="s">
        <v>1803</v>
      </c>
      <c r="B2" s="2"/>
    </row>
    <row r="3" ht="38.25" customHeight="1" spans="1:2">
      <c r="A3" s="30" t="s">
        <v>1714</v>
      </c>
      <c r="B3" s="30"/>
    </row>
    <row r="4" ht="38.25" customHeight="1" spans="1:2">
      <c r="A4" s="31" t="s">
        <v>1804</v>
      </c>
      <c r="B4" s="31" t="s">
        <v>1805</v>
      </c>
    </row>
    <row r="5" ht="38.25" customHeight="1" spans="1:2">
      <c r="A5" s="6" t="s">
        <v>1806</v>
      </c>
      <c r="B5" s="7">
        <v>14.32</v>
      </c>
    </row>
    <row r="6" ht="38.25" customHeight="1" spans="1:2">
      <c r="A6" s="6" t="s">
        <v>1807</v>
      </c>
      <c r="B6" s="32">
        <v>17.58</v>
      </c>
    </row>
    <row r="7" ht="38.25" customHeight="1" spans="1:2">
      <c r="A7" s="6" t="s">
        <v>1808</v>
      </c>
      <c r="B7" s="5">
        <v>3.63</v>
      </c>
    </row>
    <row r="8" ht="38.25" customHeight="1" spans="1:2">
      <c r="A8" s="6" t="s">
        <v>1809</v>
      </c>
      <c r="B8" s="7">
        <v>0</v>
      </c>
    </row>
    <row r="9" ht="38.25" customHeight="1" spans="1:2">
      <c r="A9" s="6" t="s">
        <v>1810</v>
      </c>
      <c r="B9" s="7">
        <v>2.3</v>
      </c>
    </row>
    <row r="10" ht="38.25" customHeight="1" spans="1:2">
      <c r="A10" s="6" t="s">
        <v>1811</v>
      </c>
      <c r="B10" s="5">
        <v>1.33</v>
      </c>
    </row>
    <row r="11" ht="38.25" customHeight="1" spans="1:2">
      <c r="A11" s="6" t="s">
        <v>1812</v>
      </c>
      <c r="B11" s="5">
        <v>1.33</v>
      </c>
    </row>
    <row r="12" ht="38.25" customHeight="1" spans="1:2">
      <c r="A12" s="6" t="s">
        <v>1813</v>
      </c>
      <c r="B12" s="7">
        <v>17.12</v>
      </c>
    </row>
    <row r="13" customFormat="1" ht="38.25" customHeight="1" spans="1:1">
      <c r="A13" s="33" t="s">
        <v>1814</v>
      </c>
    </row>
  </sheetData>
  <mergeCells count="3">
    <mergeCell ref="A1:B1"/>
    <mergeCell ref="A2:B2"/>
    <mergeCell ref="A3:B3"/>
  </mergeCells>
  <pageMargins left="0.700694444444445" right="0.700694444444445" top="0.751388888888889" bottom="0.751388888888889" header="0.298611111111111" footer="0.298611111111111"/>
  <pageSetup paperSize="9" orientation="portrait" horizontalDpi="600"/>
  <headerFooter>
    <oddFooter>&amp;C第 67 页，共 80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9"/>
  <sheetViews>
    <sheetView showGridLines="0" showZeros="0" workbookViewId="0">
      <selection activeCell="E36" sqref="E36"/>
    </sheetView>
  </sheetViews>
  <sheetFormatPr defaultColWidth="9" defaultRowHeight="14.25" outlineLevelCol="2"/>
  <cols>
    <col min="1" max="1" width="64.625" style="147" customWidth="1"/>
    <col min="2" max="2" width="29.5" style="148" customWidth="1"/>
    <col min="3" max="3" width="12.625" style="147" customWidth="1"/>
    <col min="4" max="4" width="9" style="147"/>
    <col min="5" max="6" width="8.625" style="147" customWidth="1"/>
    <col min="7" max="235" width="9" style="147"/>
    <col min="236" max="236" width="43.75" style="147" customWidth="1"/>
    <col min="237" max="239" width="13.75" style="147" customWidth="1"/>
    <col min="240" max="240" width="12.75" style="147" customWidth="1"/>
    <col min="241" max="16384" width="9" style="147"/>
  </cols>
  <sheetData>
    <row r="1" spans="2:2">
      <c r="B1" s="149" t="s">
        <v>27</v>
      </c>
    </row>
    <row r="2" ht="26.1" customHeight="1" spans="1:2">
      <c r="A2" s="150" t="s">
        <v>28</v>
      </c>
      <c r="B2" s="151"/>
    </row>
    <row r="3" ht="17.25" customHeight="1" spans="1:2">
      <c r="A3" s="152"/>
      <c r="B3" s="153" t="s">
        <v>29</v>
      </c>
    </row>
    <row r="4" ht="18" customHeight="1" spans="1:2">
      <c r="A4" s="154" t="s">
        <v>30</v>
      </c>
      <c r="B4" s="155" t="s">
        <v>31</v>
      </c>
    </row>
    <row r="5" ht="18" customHeight="1" spans="1:2">
      <c r="A5" s="154" t="s">
        <v>32</v>
      </c>
      <c r="B5" s="156">
        <f>B6+B37+B48+B49</f>
        <v>409257.65</v>
      </c>
    </row>
    <row r="6" ht="18" customHeight="1" spans="1:2">
      <c r="A6" s="157" t="s">
        <v>33</v>
      </c>
      <c r="B6" s="156">
        <v>125026.65</v>
      </c>
    </row>
    <row r="7" ht="18" customHeight="1" spans="1:2">
      <c r="A7" s="158" t="s">
        <v>34</v>
      </c>
      <c r="B7" s="159">
        <f>SUM(B8:B27)</f>
        <v>70000</v>
      </c>
    </row>
    <row r="8" ht="18" customHeight="1" spans="1:3">
      <c r="A8" s="160" t="s">
        <v>35</v>
      </c>
      <c r="B8" s="161">
        <v>22032</v>
      </c>
      <c r="C8" s="162"/>
    </row>
    <row r="9" ht="18" customHeight="1" spans="1:2">
      <c r="A9" s="160" t="s">
        <v>36</v>
      </c>
      <c r="B9" s="163"/>
    </row>
    <row r="10" ht="18" customHeight="1" spans="1:2">
      <c r="A10" s="160" t="s">
        <v>37</v>
      </c>
      <c r="B10" s="161">
        <v>7221</v>
      </c>
    </row>
    <row r="11" ht="18" customHeight="1" spans="1:2">
      <c r="A11" s="160" t="s">
        <v>38</v>
      </c>
      <c r="B11" s="161"/>
    </row>
    <row r="12" ht="18" customHeight="1" spans="1:2">
      <c r="A12" s="160" t="s">
        <v>39</v>
      </c>
      <c r="B12" s="161">
        <v>3924</v>
      </c>
    </row>
    <row r="13" ht="18" customHeight="1" spans="1:2">
      <c r="A13" s="160" t="s">
        <v>40</v>
      </c>
      <c r="B13" s="161">
        <v>15</v>
      </c>
    </row>
    <row r="14" ht="18" customHeight="1" spans="1:2">
      <c r="A14" s="160" t="s">
        <v>41</v>
      </c>
      <c r="B14" s="161">
        <v>7250</v>
      </c>
    </row>
    <row r="15" ht="18" customHeight="1" spans="1:2">
      <c r="A15" s="160" t="s">
        <v>42</v>
      </c>
      <c r="B15" s="161">
        <v>3940</v>
      </c>
    </row>
    <row r="16" ht="18" customHeight="1" spans="1:2">
      <c r="A16" s="160" t="s">
        <v>43</v>
      </c>
      <c r="B16" s="161">
        <v>1832</v>
      </c>
    </row>
    <row r="17" ht="18" customHeight="1" spans="1:2">
      <c r="A17" s="160" t="s">
        <v>44</v>
      </c>
      <c r="B17" s="161">
        <v>2002</v>
      </c>
    </row>
    <row r="18" ht="18" customHeight="1" spans="1:2">
      <c r="A18" s="160" t="s">
        <v>45</v>
      </c>
      <c r="B18" s="161">
        <v>6177</v>
      </c>
    </row>
    <row r="19" ht="18" customHeight="1" spans="1:2">
      <c r="A19" s="160" t="s">
        <v>46</v>
      </c>
      <c r="B19" s="161">
        <v>2357</v>
      </c>
    </row>
    <row r="20" ht="18" customHeight="1" spans="1:2">
      <c r="A20" s="160" t="s">
        <v>47</v>
      </c>
      <c r="B20" s="164"/>
    </row>
    <row r="21" ht="18" customHeight="1" spans="1:2">
      <c r="A21" s="160" t="s">
        <v>48</v>
      </c>
      <c r="B21" s="161"/>
    </row>
    <row r="22" ht="18" customHeight="1" spans="1:2">
      <c r="A22" s="160" t="s">
        <v>49</v>
      </c>
      <c r="B22" s="161"/>
    </row>
    <row r="23" ht="18" customHeight="1" spans="1:2">
      <c r="A23" s="160" t="s">
        <v>50</v>
      </c>
      <c r="B23" s="161">
        <v>1489</v>
      </c>
    </row>
    <row r="24" ht="18" customHeight="1" spans="1:2">
      <c r="A24" s="160" t="s">
        <v>51</v>
      </c>
      <c r="B24" s="161">
        <v>11583</v>
      </c>
    </row>
    <row r="25" ht="18" customHeight="1" spans="1:2">
      <c r="A25" s="160" t="s">
        <v>52</v>
      </c>
      <c r="B25" s="161"/>
    </row>
    <row r="26" ht="18" customHeight="1" spans="1:2">
      <c r="A26" s="160" t="s">
        <v>53</v>
      </c>
      <c r="B26" s="161">
        <v>30</v>
      </c>
    </row>
    <row r="27" ht="18" customHeight="1" spans="1:2">
      <c r="A27" s="160" t="s">
        <v>54</v>
      </c>
      <c r="B27" s="164">
        <v>148</v>
      </c>
    </row>
    <row r="28" ht="18" customHeight="1" spans="1:2">
      <c r="A28" s="158" t="s">
        <v>55</v>
      </c>
      <c r="B28" s="159">
        <f>SUM(B29:B36)</f>
        <v>54638</v>
      </c>
    </row>
    <row r="29" ht="18" customHeight="1" spans="1:2">
      <c r="A29" s="160" t="s">
        <v>56</v>
      </c>
      <c r="B29" s="161">
        <v>5752</v>
      </c>
    </row>
    <row r="30" ht="18" customHeight="1" spans="1:2">
      <c r="A30" s="160" t="s">
        <v>57</v>
      </c>
      <c r="B30" s="161">
        <v>4608</v>
      </c>
    </row>
    <row r="31" ht="18" customHeight="1" spans="1:2">
      <c r="A31" s="160" t="s">
        <v>58</v>
      </c>
      <c r="B31" s="161">
        <v>382</v>
      </c>
    </row>
    <row r="32" ht="18" customHeight="1" spans="1:2">
      <c r="A32" s="160" t="s">
        <v>59</v>
      </c>
      <c r="B32" s="161">
        <v>0</v>
      </c>
    </row>
    <row r="33" ht="18" customHeight="1" spans="1:2">
      <c r="A33" s="160" t="s">
        <v>60</v>
      </c>
      <c r="B33" s="161">
        <v>37357</v>
      </c>
    </row>
    <row r="34" ht="18" customHeight="1" spans="1:2">
      <c r="A34" s="160" t="s">
        <v>61</v>
      </c>
      <c r="B34" s="161">
        <v>5682</v>
      </c>
    </row>
    <row r="35" ht="18" customHeight="1" spans="1:2">
      <c r="A35" s="160" t="s">
        <v>62</v>
      </c>
      <c r="B35" s="161">
        <v>120</v>
      </c>
    </row>
    <row r="36" ht="18" customHeight="1" spans="1:2">
      <c r="A36" s="160" t="s">
        <v>63</v>
      </c>
      <c r="B36" s="161">
        <v>737</v>
      </c>
    </row>
    <row r="37" ht="18" customHeight="1" spans="1:2">
      <c r="A37" s="157" t="s">
        <v>64</v>
      </c>
      <c r="B37" s="165">
        <f>B38+B42+B43</f>
        <v>240119</v>
      </c>
    </row>
    <row r="38" ht="18" customHeight="1" spans="1:2">
      <c r="A38" s="166" t="s">
        <v>65</v>
      </c>
      <c r="B38" s="159">
        <f>B39+B40+B41</f>
        <v>104325</v>
      </c>
    </row>
    <row r="39" ht="18" customHeight="1" spans="1:2">
      <c r="A39" s="160" t="s">
        <v>66</v>
      </c>
      <c r="B39" s="167">
        <v>9792</v>
      </c>
    </row>
    <row r="40" ht="18" customHeight="1" spans="1:2">
      <c r="A40" s="160" t="s">
        <v>67</v>
      </c>
      <c r="B40" s="167">
        <f>92895+1138+500</f>
        <v>94533</v>
      </c>
    </row>
    <row r="41" ht="18" customHeight="1" spans="1:2">
      <c r="A41" s="160" t="s">
        <v>68</v>
      </c>
      <c r="B41" s="167"/>
    </row>
    <row r="42" ht="18" customHeight="1" spans="1:2">
      <c r="A42" s="157" t="s">
        <v>69</v>
      </c>
      <c r="B42" s="159"/>
    </row>
    <row r="43" ht="18" customHeight="1" spans="1:2">
      <c r="A43" s="157" t="s">
        <v>70</v>
      </c>
      <c r="B43" s="159">
        <f>SUM(B44:B47)</f>
        <v>135794</v>
      </c>
    </row>
    <row r="44" ht="18" customHeight="1" spans="1:2">
      <c r="A44" s="160" t="s">
        <v>71</v>
      </c>
      <c r="B44" s="159">
        <v>1636</v>
      </c>
    </row>
    <row r="45" ht="18" customHeight="1" spans="1:3">
      <c r="A45" s="160" t="s">
        <v>72</v>
      </c>
      <c r="B45" s="159">
        <v>133863</v>
      </c>
      <c r="C45" s="162"/>
    </row>
    <row r="46" ht="18" customHeight="1" spans="1:2">
      <c r="A46" s="160" t="s">
        <v>73</v>
      </c>
      <c r="B46" s="159">
        <v>295</v>
      </c>
    </row>
    <row r="47" ht="18" customHeight="1" spans="1:2">
      <c r="A47" s="160" t="s">
        <v>74</v>
      </c>
      <c r="B47" s="159"/>
    </row>
    <row r="48" ht="18" customHeight="1" spans="1:2">
      <c r="A48" s="157" t="s">
        <v>75</v>
      </c>
      <c r="B48" s="168">
        <v>34112</v>
      </c>
    </row>
    <row r="49" ht="18" customHeight="1" spans="1:2">
      <c r="A49" s="157" t="s">
        <v>76</v>
      </c>
      <c r="B49" s="159">
        <v>10000</v>
      </c>
    </row>
  </sheetData>
  <mergeCells count="1">
    <mergeCell ref="A2:B2"/>
  </mergeCells>
  <printOptions horizontalCentered="1"/>
  <pageMargins left="0.559027777777778" right="0.550694444444444" top="0.786805555555556" bottom="0.984027777777778" header="0.511805555555556" footer="0.511805555555556"/>
  <pageSetup paperSize="9" scale="91" fitToHeight="0" orientation="portrait" blackAndWhite="1" useFirstPageNumber="1" horizontalDpi="600"/>
  <headerFooter alignWithMargins="0">
    <oddFooter>&amp;C第 &amp;P 页，共 80 页</oddFooter>
    <evenFooter>&amp;L—&amp;P—</even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E7" sqref="E7"/>
    </sheetView>
  </sheetViews>
  <sheetFormatPr defaultColWidth="9" defaultRowHeight="14.25" outlineLevelCol="1"/>
  <cols>
    <col min="1" max="1" width="39.625" customWidth="1"/>
    <col min="2" max="2" width="26.75" customWidth="1"/>
    <col min="3" max="3" width="11.5"/>
  </cols>
  <sheetData>
    <row r="1" customHeight="1" spans="1:2">
      <c r="A1" s="1" t="s">
        <v>1815</v>
      </c>
      <c r="B1" s="1"/>
    </row>
    <row r="2" ht="72.75" customHeight="1" spans="1:2">
      <c r="A2" s="2" t="s">
        <v>1816</v>
      </c>
      <c r="B2" s="2"/>
    </row>
    <row r="3" ht="37.5" customHeight="1" spans="1:2">
      <c r="A3" s="30" t="s">
        <v>1714</v>
      </c>
      <c r="B3" s="30"/>
    </row>
    <row r="4" ht="37.5" customHeight="1" spans="1:2">
      <c r="A4" s="31" t="s">
        <v>1804</v>
      </c>
      <c r="B4" s="31" t="s">
        <v>1805</v>
      </c>
    </row>
    <row r="5" ht="37.5" customHeight="1" spans="1:2">
      <c r="A5" s="6" t="s">
        <v>1817</v>
      </c>
      <c r="B5" s="7">
        <v>7.66</v>
      </c>
    </row>
    <row r="6" ht="37.5" customHeight="1" spans="1:2">
      <c r="A6" s="6" t="s">
        <v>1818</v>
      </c>
      <c r="B6" s="7">
        <v>14.21</v>
      </c>
    </row>
    <row r="7" ht="37.5" customHeight="1" spans="1:2">
      <c r="A7" s="6" t="s">
        <v>1819</v>
      </c>
      <c r="B7" s="7">
        <v>6.55</v>
      </c>
    </row>
    <row r="8" ht="37.5" customHeight="1" spans="1:2">
      <c r="A8" s="6" t="s">
        <v>1820</v>
      </c>
      <c r="B8" s="7">
        <v>0</v>
      </c>
    </row>
    <row r="9" ht="37.5" customHeight="1" spans="1:2">
      <c r="A9" s="6" t="s">
        <v>1821</v>
      </c>
      <c r="B9" s="7">
        <v>14.21</v>
      </c>
    </row>
    <row r="10" ht="37.5" customHeight="1" spans="1:2">
      <c r="A10" s="23" t="s">
        <v>1814</v>
      </c>
      <c r="B10" s="14"/>
    </row>
  </sheetData>
  <mergeCells count="3">
    <mergeCell ref="A1:B1"/>
    <mergeCell ref="A2:B2"/>
    <mergeCell ref="A3:B3"/>
  </mergeCells>
  <printOptions horizontalCentered="1"/>
  <pageMargins left="0.708333333333333" right="0.708333333333333" top="0.747916666666667" bottom="0.747916666666667" header="0.314583333333333" footer="0.314583333333333"/>
  <pageSetup paperSize="9" orientation="portrait" horizontalDpi="600"/>
  <headerFooter>
    <oddFooter>&amp;C第 68 页，共 80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C1608" sqref="C1608"/>
    </sheetView>
  </sheetViews>
  <sheetFormatPr defaultColWidth="9" defaultRowHeight="14.25" outlineLevelCol="1"/>
  <cols>
    <col min="1" max="1" width="43.125" customWidth="1"/>
    <col min="2" max="2" width="28.875" customWidth="1"/>
    <col min="3" max="3" width="11.5"/>
  </cols>
  <sheetData>
    <row r="1" customHeight="1" spans="1:2">
      <c r="A1" s="1" t="s">
        <v>1822</v>
      </c>
      <c r="B1" s="1"/>
    </row>
    <row r="2" ht="47.1" customHeight="1" spans="1:2">
      <c r="A2" s="2" t="s">
        <v>1823</v>
      </c>
      <c r="B2" s="2"/>
    </row>
    <row r="3" spans="1:2">
      <c r="A3" s="3" t="s">
        <v>1714</v>
      </c>
      <c r="B3" s="3"/>
    </row>
    <row r="4" ht="27.75" customHeight="1" spans="1:2">
      <c r="A4" s="4" t="s">
        <v>1804</v>
      </c>
      <c r="B4" s="4" t="s">
        <v>1571</v>
      </c>
    </row>
    <row r="5" ht="27.75" customHeight="1" spans="1:2">
      <c r="A5" s="6" t="s">
        <v>1824</v>
      </c>
      <c r="B5" s="7">
        <v>10.18</v>
      </c>
    </row>
    <row r="6" ht="27.75" customHeight="1" spans="1:2">
      <c r="A6" s="6" t="s">
        <v>1825</v>
      </c>
      <c r="B6" s="7">
        <v>3.63</v>
      </c>
    </row>
    <row r="7" ht="27.75" customHeight="1" spans="1:2">
      <c r="A7" s="6" t="s">
        <v>1826</v>
      </c>
      <c r="B7" s="7">
        <v>1.33</v>
      </c>
    </row>
    <row r="8" ht="27.75" customHeight="1" spans="1:2">
      <c r="A8" s="6" t="s">
        <v>1827</v>
      </c>
      <c r="B8" s="7">
        <v>6.55</v>
      </c>
    </row>
    <row r="9" ht="27.75" customHeight="1" spans="1:2">
      <c r="A9" s="6" t="s">
        <v>1826</v>
      </c>
      <c r="B9" s="7">
        <v>0</v>
      </c>
    </row>
    <row r="10" ht="27.75" customHeight="1" spans="1:2">
      <c r="A10" s="6" t="s">
        <v>1828</v>
      </c>
      <c r="B10" s="28">
        <v>1.33</v>
      </c>
    </row>
    <row r="11" ht="27.75" customHeight="1" spans="1:2">
      <c r="A11" s="6" t="s">
        <v>1825</v>
      </c>
      <c r="B11" s="28">
        <v>1.33</v>
      </c>
    </row>
    <row r="12" ht="27.75" customHeight="1" spans="1:2">
      <c r="A12" s="6" t="s">
        <v>1827</v>
      </c>
      <c r="B12" s="7">
        <v>0</v>
      </c>
    </row>
    <row r="13" ht="27.75" customHeight="1" spans="1:2">
      <c r="A13" s="6" t="s">
        <v>1829</v>
      </c>
      <c r="B13" s="7">
        <v>0.81</v>
      </c>
    </row>
    <row r="14" ht="27.75" customHeight="1" spans="1:2">
      <c r="A14" s="6" t="s">
        <v>1825</v>
      </c>
      <c r="B14" s="7">
        <v>0.5</v>
      </c>
    </row>
    <row r="15" ht="27.75" customHeight="1" spans="1:2">
      <c r="A15" s="6" t="s">
        <v>1827</v>
      </c>
      <c r="B15" s="7">
        <v>0.31</v>
      </c>
    </row>
    <row r="16" ht="27.75" customHeight="1" spans="1:2">
      <c r="A16" s="6" t="s">
        <v>1830</v>
      </c>
      <c r="B16" s="7">
        <v>3.05</v>
      </c>
    </row>
    <row r="17" ht="27.75" customHeight="1" spans="1:2">
      <c r="A17" s="6" t="s">
        <v>1825</v>
      </c>
      <c r="B17" s="7">
        <v>2.6</v>
      </c>
    </row>
    <row r="18" ht="27.75" customHeight="1" spans="1:2">
      <c r="A18" s="6" t="s">
        <v>1831</v>
      </c>
      <c r="B18" s="7">
        <v>0</v>
      </c>
    </row>
    <row r="19" ht="27.75" customHeight="1" spans="1:2">
      <c r="A19" s="6" t="s">
        <v>1832</v>
      </c>
      <c r="B19" s="7">
        <v>2.6</v>
      </c>
    </row>
    <row r="20" ht="27.75" customHeight="1" spans="1:2">
      <c r="A20" s="6" t="s">
        <v>1827</v>
      </c>
      <c r="B20" s="7">
        <v>0.45</v>
      </c>
    </row>
    <row r="21" ht="27.75" customHeight="1" spans="1:2">
      <c r="A21" s="6" t="s">
        <v>1831</v>
      </c>
      <c r="B21" s="7">
        <v>0</v>
      </c>
    </row>
    <row r="22" ht="27.75" customHeight="1" spans="1:2">
      <c r="A22" s="6" t="s">
        <v>1833</v>
      </c>
      <c r="B22" s="7">
        <v>0.45</v>
      </c>
    </row>
    <row r="23" ht="27.75" customHeight="1" spans="1:2">
      <c r="A23" s="6" t="s">
        <v>1834</v>
      </c>
      <c r="B23" s="7">
        <v>1.06</v>
      </c>
    </row>
    <row r="24" ht="27.75" customHeight="1" spans="1:2">
      <c r="A24" s="6" t="s">
        <v>1825</v>
      </c>
      <c r="B24" s="7">
        <v>0.56</v>
      </c>
    </row>
    <row r="25" ht="27.75" customHeight="1" spans="1:2">
      <c r="A25" s="6" t="s">
        <v>1827</v>
      </c>
      <c r="B25" s="7">
        <v>0.5</v>
      </c>
    </row>
    <row r="26" customFormat="1" ht="27.75" customHeight="1" spans="1:1">
      <c r="A26" s="29" t="s">
        <v>1814</v>
      </c>
    </row>
  </sheetData>
  <mergeCells count="3">
    <mergeCell ref="A1:B1"/>
    <mergeCell ref="A2:B2"/>
    <mergeCell ref="A3:B3"/>
  </mergeCells>
  <printOptions horizontalCentered="1"/>
  <pageMargins left="0.700694444444445" right="0.700694444444445" top="0.751388888888889" bottom="0.751388888888889" header="0.298611111111111" footer="0.298611111111111"/>
  <pageSetup paperSize="9" orientation="portrait" horizontalDpi="600"/>
  <headerFooter>
    <oddFooter>&amp;C第 69 页，共 80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workbookViewId="0">
      <selection activeCell="C1608" sqref="C1608"/>
    </sheetView>
  </sheetViews>
  <sheetFormatPr defaultColWidth="9" defaultRowHeight="14.25"/>
  <cols>
    <col min="1" max="1" width="18.75" customWidth="1"/>
    <col min="2" max="2" width="14" customWidth="1"/>
    <col min="3" max="3" width="11.5"/>
  </cols>
  <sheetData>
    <row r="1" customHeight="1" spans="1:9">
      <c r="A1" s="1" t="s">
        <v>1835</v>
      </c>
      <c r="B1" s="1"/>
      <c r="C1" s="1"/>
      <c r="D1" s="1"/>
      <c r="E1" s="1"/>
      <c r="F1" s="1"/>
      <c r="G1" s="1"/>
      <c r="H1" s="1"/>
      <c r="I1" s="1"/>
    </row>
    <row r="2" ht="22.5" customHeight="1" spans="1:9">
      <c r="A2" s="2" t="s">
        <v>1836</v>
      </c>
      <c r="B2" s="2"/>
      <c r="C2" s="2"/>
      <c r="D2" s="2"/>
      <c r="E2" s="2"/>
      <c r="F2" s="2"/>
      <c r="G2" s="2"/>
      <c r="H2" s="2"/>
      <c r="I2" s="2"/>
    </row>
    <row r="3" ht="42.75" customHeight="1" spans="1:9">
      <c r="A3" s="3" t="s">
        <v>1714</v>
      </c>
      <c r="B3" s="3"/>
      <c r="C3" s="3"/>
      <c r="D3" s="3"/>
      <c r="E3" s="3"/>
      <c r="F3" s="3"/>
      <c r="G3" s="3"/>
      <c r="H3" s="3"/>
      <c r="I3" s="3"/>
    </row>
    <row r="4" ht="42.75" customHeight="1" spans="1:9">
      <c r="A4" s="4" t="s">
        <v>1837</v>
      </c>
      <c r="B4" s="4" t="s">
        <v>1838</v>
      </c>
      <c r="C4" s="4" t="s">
        <v>1839</v>
      </c>
      <c r="D4" s="4" t="s">
        <v>1840</v>
      </c>
      <c r="E4" s="4" t="s">
        <v>1841</v>
      </c>
      <c r="F4" s="4" t="s">
        <v>1842</v>
      </c>
      <c r="G4" s="4" t="s">
        <v>1843</v>
      </c>
      <c r="H4" s="4" t="s">
        <v>1844</v>
      </c>
      <c r="I4" s="4" t="s">
        <v>1845</v>
      </c>
    </row>
    <row r="5" ht="42.75" customHeight="1" spans="1:9">
      <c r="A5" s="11" t="s">
        <v>1846</v>
      </c>
      <c r="B5" s="11" t="s">
        <v>1847</v>
      </c>
      <c r="C5" s="5">
        <f>SUM(C6:C8)</f>
        <v>19.6</v>
      </c>
      <c r="D5" s="5">
        <v>2.61</v>
      </c>
      <c r="E5" s="5">
        <f>SUM(E6:E8)</f>
        <v>1.4957</v>
      </c>
      <c r="F5" s="5">
        <v>2.61</v>
      </c>
      <c r="G5" s="5">
        <v>0.77</v>
      </c>
      <c r="H5" s="5">
        <v>12.11</v>
      </c>
      <c r="I5" s="4" t="s">
        <v>1848</v>
      </c>
    </row>
    <row r="6" ht="42.75" customHeight="1" spans="1:9">
      <c r="A6" s="11"/>
      <c r="B6" s="6" t="s">
        <v>1849</v>
      </c>
      <c r="C6" s="5">
        <v>8.4</v>
      </c>
      <c r="D6" s="5">
        <v>0.93</v>
      </c>
      <c r="E6" s="5">
        <v>0.39</v>
      </c>
      <c r="F6" s="5">
        <v>0.93</v>
      </c>
      <c r="G6" s="5">
        <v>0.7</v>
      </c>
      <c r="H6" s="5">
        <v>5.45</v>
      </c>
      <c r="I6" s="4"/>
    </row>
    <row r="7" ht="42.75" customHeight="1" spans="1:9">
      <c r="A7" s="11"/>
      <c r="B7" s="25" t="s">
        <v>1850</v>
      </c>
      <c r="C7" s="5">
        <v>8.53</v>
      </c>
      <c r="D7" s="5">
        <v>1.455</v>
      </c>
      <c r="E7" s="5">
        <v>1.1057</v>
      </c>
      <c r="F7" s="5">
        <v>1.455</v>
      </c>
      <c r="G7" s="5">
        <v>0</v>
      </c>
      <c r="H7" s="5">
        <v>4.5</v>
      </c>
      <c r="I7" s="4"/>
    </row>
    <row r="8" ht="42.75" customHeight="1" spans="1:9">
      <c r="A8" s="11"/>
      <c r="B8" s="6" t="s">
        <v>1851</v>
      </c>
      <c r="C8" s="5">
        <v>2.67</v>
      </c>
      <c r="D8" s="5">
        <v>0.2187</v>
      </c>
      <c r="E8" s="26">
        <v>0</v>
      </c>
      <c r="F8" s="26">
        <v>0.2187</v>
      </c>
      <c r="G8" s="5">
        <v>0.07</v>
      </c>
      <c r="H8" s="5">
        <v>2.16</v>
      </c>
      <c r="I8" s="4"/>
    </row>
    <row r="9" ht="42.75" customHeight="1" spans="1:9">
      <c r="A9" s="11" t="s">
        <v>1852</v>
      </c>
      <c r="B9" s="11" t="s">
        <v>1847</v>
      </c>
      <c r="C9" s="5">
        <v>14.21</v>
      </c>
      <c r="D9" s="5">
        <f t="shared" ref="D9:F9" si="0">SUM(D10:D12)</f>
        <v>0.45</v>
      </c>
      <c r="E9" s="26">
        <f t="shared" si="0"/>
        <v>0.85</v>
      </c>
      <c r="F9" s="26">
        <f t="shared" si="0"/>
        <v>2.48</v>
      </c>
      <c r="G9" s="5">
        <v>0.34</v>
      </c>
      <c r="H9" s="5">
        <v>10.09</v>
      </c>
      <c r="I9" s="4" t="s">
        <v>1853</v>
      </c>
    </row>
    <row r="10" ht="42.75" customHeight="1" spans="1:9">
      <c r="A10" s="11"/>
      <c r="B10" s="6" t="s">
        <v>1849</v>
      </c>
      <c r="C10" s="5">
        <v>14.21</v>
      </c>
      <c r="D10" s="5">
        <v>0.45</v>
      </c>
      <c r="E10" s="26">
        <v>0.85</v>
      </c>
      <c r="F10" s="26">
        <v>2.48</v>
      </c>
      <c r="G10" s="5">
        <v>0.34</v>
      </c>
      <c r="H10" s="5">
        <v>10.09</v>
      </c>
      <c r="I10" s="4"/>
    </row>
    <row r="11" ht="42.75" customHeight="1" spans="1:9">
      <c r="A11" s="11"/>
      <c r="B11" s="6" t="s">
        <v>1850</v>
      </c>
      <c r="C11" s="7"/>
      <c r="D11" s="7"/>
      <c r="E11" s="7"/>
      <c r="F11" s="7"/>
      <c r="G11" s="7"/>
      <c r="H11" s="7"/>
      <c r="I11" s="4"/>
    </row>
    <row r="12" ht="42.75" customHeight="1" spans="1:9">
      <c r="A12" s="11"/>
      <c r="B12" s="6" t="s">
        <v>1851</v>
      </c>
      <c r="C12" s="7"/>
      <c r="D12" s="7"/>
      <c r="E12" s="7"/>
      <c r="F12" s="7"/>
      <c r="G12" s="7"/>
      <c r="H12" s="7"/>
      <c r="I12" s="4"/>
    </row>
    <row r="13" customFormat="1" ht="42.75" customHeight="1" spans="1:1">
      <c r="A13" s="27" t="s">
        <v>1814</v>
      </c>
    </row>
  </sheetData>
  <mergeCells count="7">
    <mergeCell ref="A1:I1"/>
    <mergeCell ref="A2:I2"/>
    <mergeCell ref="A3:I3"/>
    <mergeCell ref="A5:A8"/>
    <mergeCell ref="A9:A12"/>
    <mergeCell ref="I5:I8"/>
    <mergeCell ref="I9:I12"/>
  </mergeCells>
  <pageMargins left="0.700694444444445" right="0.700694444444445" top="0.751388888888889" bottom="0.751388888888889" header="0.298611111111111" footer="0.298611111111111"/>
  <pageSetup paperSize="9" scale="83" fitToHeight="0" orientation="portrait" horizontalDpi="600"/>
  <headerFooter>
    <oddFooter>&amp;C第 70 页，共 80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
  <sheetViews>
    <sheetView workbookViewId="0">
      <selection activeCell="C1608" sqref="C1608"/>
    </sheetView>
  </sheetViews>
  <sheetFormatPr defaultColWidth="9" defaultRowHeight="14.25" outlineLevelRow="6" outlineLevelCol="6"/>
  <cols>
    <col min="1" max="1" width="19.125" customWidth="1"/>
    <col min="3" max="3" width="11.5"/>
    <col min="6" max="6" width="10.875" customWidth="1"/>
    <col min="7" max="7" width="16.75" customWidth="1"/>
  </cols>
  <sheetData>
    <row r="1" customHeight="1" spans="1:7">
      <c r="A1" s="1" t="s">
        <v>1854</v>
      </c>
      <c r="B1" s="1"/>
      <c r="C1" s="1"/>
      <c r="D1" s="1"/>
      <c r="E1" s="1"/>
      <c r="F1" s="1"/>
      <c r="G1" s="1"/>
    </row>
    <row r="2" ht="47.25" customHeight="1" spans="1:7">
      <c r="A2" s="21" t="s">
        <v>1855</v>
      </c>
      <c r="B2" s="22"/>
      <c r="C2" s="22"/>
      <c r="D2" s="22"/>
      <c r="E2" s="22"/>
      <c r="F2" s="22"/>
      <c r="G2" s="22"/>
    </row>
    <row r="3" ht="42.75" customHeight="1" spans="1:7">
      <c r="A3" s="3" t="s">
        <v>1714</v>
      </c>
      <c r="B3" s="3"/>
      <c r="C3" s="3"/>
      <c r="D3" s="3"/>
      <c r="E3" s="3"/>
      <c r="F3" s="3"/>
      <c r="G3" s="3"/>
    </row>
    <row r="4" ht="42.75" customHeight="1" spans="1:7">
      <c r="A4" s="4" t="s">
        <v>1838</v>
      </c>
      <c r="B4" s="4" t="s">
        <v>1856</v>
      </c>
      <c r="C4" s="4"/>
      <c r="D4" s="4"/>
      <c r="E4" s="4" t="s">
        <v>1857</v>
      </c>
      <c r="F4" s="4"/>
      <c r="G4" s="4"/>
    </row>
    <row r="5" ht="42.75" customHeight="1" spans="1:7">
      <c r="A5" s="4"/>
      <c r="B5" s="4" t="s">
        <v>1858</v>
      </c>
      <c r="C5" s="4" t="s">
        <v>1859</v>
      </c>
      <c r="D5" s="4" t="s">
        <v>1860</v>
      </c>
      <c r="E5" s="4" t="s">
        <v>1858</v>
      </c>
      <c r="F5" s="4" t="s">
        <v>1859</v>
      </c>
      <c r="G5" s="4" t="s">
        <v>1860</v>
      </c>
    </row>
    <row r="6" ht="42.75" customHeight="1" spans="1:7">
      <c r="A6" s="6" t="s">
        <v>1571</v>
      </c>
      <c r="B6" s="12">
        <v>31.79</v>
      </c>
      <c r="C6" s="12">
        <v>17.58</v>
      </c>
      <c r="D6" s="12">
        <v>14.21</v>
      </c>
      <c r="E6" s="12">
        <v>31.33</v>
      </c>
      <c r="F6" s="12">
        <v>17.12</v>
      </c>
      <c r="G6" s="12">
        <v>14.21</v>
      </c>
    </row>
    <row r="7" ht="42.75" customHeight="1" spans="1:7">
      <c r="A7" s="23" t="s">
        <v>1861</v>
      </c>
      <c r="B7" s="24"/>
      <c r="C7" s="24"/>
      <c r="D7" s="24"/>
      <c r="E7" s="24"/>
      <c r="F7" s="24"/>
      <c r="G7" s="24"/>
    </row>
  </sheetData>
  <mergeCells count="6">
    <mergeCell ref="A1:G1"/>
    <mergeCell ref="A2:G2"/>
    <mergeCell ref="A3:G3"/>
    <mergeCell ref="B4:D4"/>
    <mergeCell ref="E4:G4"/>
    <mergeCell ref="A4:A5"/>
  </mergeCells>
  <pageMargins left="0.700694444444445" right="0.700694444444445" top="0.751388888888889" bottom="0.751388888888889" header="0.298611111111111" footer="0.298611111111111"/>
  <pageSetup paperSize="9" scale="96" fitToHeight="0" orientation="portrait" horizontalDpi="600"/>
  <headerFooter>
    <oddFooter>&amp;C第 71 页，共 80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selection activeCell="C1612" sqref="C1612"/>
    </sheetView>
  </sheetViews>
  <sheetFormatPr defaultColWidth="9" defaultRowHeight="14.25"/>
  <cols>
    <col min="1" max="1" width="19" customWidth="1"/>
    <col min="3" max="3" width="11.5"/>
    <col min="5" max="5" width="11.25" customWidth="1"/>
    <col min="6" max="6" width="12.875" customWidth="1"/>
    <col min="7" max="7" width="12.625" customWidth="1"/>
  </cols>
  <sheetData>
    <row r="1" customHeight="1" spans="1:7">
      <c r="A1" s="1" t="s">
        <v>1862</v>
      </c>
      <c r="B1" s="1"/>
      <c r="C1" s="1"/>
      <c r="D1" s="1"/>
      <c r="E1" s="1"/>
      <c r="F1" s="1"/>
      <c r="G1" s="1"/>
    </row>
    <row r="2" ht="45" customHeight="1" spans="1:7">
      <c r="A2" s="2" t="s">
        <v>1863</v>
      </c>
      <c r="B2" s="2"/>
      <c r="C2" s="2"/>
      <c r="D2" s="2"/>
      <c r="E2" s="2"/>
      <c r="F2" s="2"/>
      <c r="G2" s="2"/>
    </row>
    <row r="3" ht="28.5" customHeight="1" spans="1:7">
      <c r="A3" s="9" t="s">
        <v>1714</v>
      </c>
      <c r="B3" s="9"/>
      <c r="C3" s="9"/>
      <c r="D3" s="9"/>
      <c r="E3" s="9"/>
      <c r="F3" s="9"/>
      <c r="G3" s="9"/>
    </row>
    <row r="4" ht="43.5" customHeight="1" spans="1:7">
      <c r="A4" s="4" t="s">
        <v>1864</v>
      </c>
      <c r="B4" s="4" t="s">
        <v>1847</v>
      </c>
      <c r="C4" s="4" t="s">
        <v>1865</v>
      </c>
      <c r="D4" s="4" t="s">
        <v>1866</v>
      </c>
      <c r="E4" s="4"/>
      <c r="F4" s="4"/>
      <c r="G4" s="4"/>
    </row>
    <row r="5" ht="43.5" customHeight="1" spans="1:7">
      <c r="A5" s="4"/>
      <c r="B5" s="4"/>
      <c r="C5" s="4"/>
      <c r="D5" s="4" t="s">
        <v>1858</v>
      </c>
      <c r="E5" s="4" t="s">
        <v>1867</v>
      </c>
      <c r="F5" s="4" t="s">
        <v>1868</v>
      </c>
      <c r="G5" s="4" t="s">
        <v>1121</v>
      </c>
    </row>
    <row r="6" ht="43.5" customHeight="1" spans="1:7">
      <c r="A6" s="11" t="s">
        <v>1571</v>
      </c>
      <c r="B6" s="5">
        <f>SUM(C6:D6)</f>
        <v>8.85</v>
      </c>
      <c r="C6" s="7">
        <f>SUM(C7:C16)</f>
        <v>2.3</v>
      </c>
      <c r="D6" s="5">
        <v>6.55</v>
      </c>
      <c r="E6" s="5">
        <f>SUM(E7:E16)</f>
        <v>6.55</v>
      </c>
      <c r="F6" s="7">
        <v>0</v>
      </c>
      <c r="G6" s="7">
        <v>0</v>
      </c>
    </row>
    <row r="7" ht="57" customHeight="1" spans="1:7">
      <c r="A7" s="18" t="s">
        <v>1869</v>
      </c>
      <c r="B7" s="7">
        <v>0.3</v>
      </c>
      <c r="C7" s="7">
        <v>0.3</v>
      </c>
      <c r="D7" s="5">
        <v>0</v>
      </c>
      <c r="E7" s="5">
        <v>0</v>
      </c>
      <c r="F7" s="7">
        <v>0</v>
      </c>
      <c r="G7" s="7">
        <v>0</v>
      </c>
    </row>
    <row r="8" ht="43.5" customHeight="1" spans="1:7">
      <c r="A8" s="18" t="s">
        <v>1870</v>
      </c>
      <c r="B8" s="7">
        <v>0.3</v>
      </c>
      <c r="C8" s="7">
        <v>0.3</v>
      </c>
      <c r="D8" s="5">
        <v>0</v>
      </c>
      <c r="E8" s="5">
        <v>0</v>
      </c>
      <c r="F8" s="7">
        <v>0</v>
      </c>
      <c r="G8" s="7">
        <v>0</v>
      </c>
    </row>
    <row r="9" ht="43.5" customHeight="1" spans="1:7">
      <c r="A9" s="18" t="s">
        <v>1871</v>
      </c>
      <c r="B9" s="7">
        <v>0.3</v>
      </c>
      <c r="C9" s="7">
        <v>0.3</v>
      </c>
      <c r="D9" s="5">
        <v>0</v>
      </c>
      <c r="E9" s="5">
        <v>0</v>
      </c>
      <c r="F9" s="7">
        <v>0</v>
      </c>
      <c r="G9" s="7">
        <v>0</v>
      </c>
    </row>
    <row r="10" ht="43.5" customHeight="1" spans="1:7">
      <c r="A10" s="18" t="s">
        <v>1872</v>
      </c>
      <c r="B10" s="7">
        <v>1.4</v>
      </c>
      <c r="C10" s="7">
        <v>1.4</v>
      </c>
      <c r="D10" s="5">
        <v>0</v>
      </c>
      <c r="E10" s="5">
        <v>0</v>
      </c>
      <c r="F10" s="7">
        <v>0</v>
      </c>
      <c r="G10" s="7">
        <v>0</v>
      </c>
    </row>
    <row r="11" ht="43.5" customHeight="1" spans="1:7">
      <c r="A11" s="18" t="s">
        <v>1873</v>
      </c>
      <c r="B11" s="5">
        <v>4.6</v>
      </c>
      <c r="C11" s="7">
        <v>0</v>
      </c>
      <c r="D11" s="5">
        <v>4.6</v>
      </c>
      <c r="E11" s="5">
        <v>4.6</v>
      </c>
      <c r="F11" s="7">
        <v>0</v>
      </c>
      <c r="G11" s="7">
        <v>0</v>
      </c>
    </row>
    <row r="12" ht="43.5" customHeight="1" spans="1:7">
      <c r="A12" s="18" t="s">
        <v>1874</v>
      </c>
      <c r="B12" s="5">
        <v>0.4</v>
      </c>
      <c r="C12" s="7">
        <v>0</v>
      </c>
      <c r="D12" s="5">
        <v>0.4</v>
      </c>
      <c r="E12" s="5">
        <v>0.4</v>
      </c>
      <c r="F12" s="7">
        <v>0</v>
      </c>
      <c r="G12" s="7">
        <v>0</v>
      </c>
    </row>
    <row r="13" ht="43.5" customHeight="1" spans="1:7">
      <c r="A13" s="18" t="s">
        <v>1875</v>
      </c>
      <c r="B13" s="5">
        <v>0.25</v>
      </c>
      <c r="C13" s="7">
        <v>0</v>
      </c>
      <c r="D13" s="5">
        <v>0.25</v>
      </c>
      <c r="E13" s="5">
        <v>0.25</v>
      </c>
      <c r="F13" s="7">
        <v>0</v>
      </c>
      <c r="G13" s="7">
        <v>0</v>
      </c>
    </row>
    <row r="14" ht="43.5" customHeight="1" spans="1:7">
      <c r="A14" s="18" t="s">
        <v>1876</v>
      </c>
      <c r="B14" s="5">
        <v>0.35</v>
      </c>
      <c r="C14" s="7">
        <v>0</v>
      </c>
      <c r="D14" s="5">
        <v>0.35</v>
      </c>
      <c r="E14" s="5">
        <v>0.35</v>
      </c>
      <c r="F14" s="7">
        <v>0</v>
      </c>
      <c r="G14" s="7">
        <v>0</v>
      </c>
    </row>
    <row r="15" ht="43.5" customHeight="1" spans="1:7">
      <c r="A15" s="18" t="s">
        <v>1877</v>
      </c>
      <c r="B15" s="5">
        <v>0.05</v>
      </c>
      <c r="C15" s="7">
        <v>0</v>
      </c>
      <c r="D15" s="5">
        <v>0.05</v>
      </c>
      <c r="E15" s="5">
        <v>0.05</v>
      </c>
      <c r="F15" s="7">
        <v>0</v>
      </c>
      <c r="G15" s="7">
        <v>0</v>
      </c>
    </row>
    <row r="16" ht="43.5" customHeight="1" spans="1:7">
      <c r="A16" s="18" t="s">
        <v>1878</v>
      </c>
      <c r="B16" s="5">
        <v>0.9</v>
      </c>
      <c r="C16" s="7">
        <v>0</v>
      </c>
      <c r="D16" s="5">
        <v>0.9</v>
      </c>
      <c r="E16" s="5">
        <v>0.9</v>
      </c>
      <c r="F16" s="7">
        <v>0</v>
      </c>
      <c r="G16" s="7">
        <v>0</v>
      </c>
    </row>
    <row r="17" ht="28.5" customHeight="1" spans="1:10">
      <c r="A17" s="19" t="s">
        <v>1814</v>
      </c>
      <c r="B17" s="19"/>
      <c r="C17" s="19"/>
      <c r="D17" s="19"/>
      <c r="E17" s="19"/>
      <c r="F17" s="19"/>
      <c r="G17" s="19"/>
      <c r="H17" s="20"/>
      <c r="I17" s="20"/>
      <c r="J17" s="20"/>
    </row>
    <row r="18" customFormat="1" ht="28.5" customHeight="1"/>
  </sheetData>
  <mergeCells count="8">
    <mergeCell ref="A1:G1"/>
    <mergeCell ref="A2:G2"/>
    <mergeCell ref="A3:G3"/>
    <mergeCell ref="D4:G4"/>
    <mergeCell ref="A17:G17"/>
    <mergeCell ref="A4:A5"/>
    <mergeCell ref="B4:B5"/>
    <mergeCell ref="C4:C5"/>
  </mergeCells>
  <pageMargins left="0.700694444444445" right="0.700694444444445" top="0.751388888888889" bottom="0.751388888888889" header="0.298611111111111" footer="0.298611111111111"/>
  <pageSetup paperSize="9" scale="96" fitToHeight="0" orientation="portrait" horizontalDpi="600"/>
  <headerFooter>
    <oddFooter>&amp;C第 72 页，共 80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C1608" sqref="C1608"/>
    </sheetView>
  </sheetViews>
  <sheetFormatPr defaultColWidth="9" defaultRowHeight="14.25" outlineLevelCol="2"/>
  <cols>
    <col min="1" max="1" width="38.625" customWidth="1"/>
    <col min="2" max="2" width="23.75" customWidth="1"/>
    <col min="3" max="3" width="19.75" customWidth="1"/>
  </cols>
  <sheetData>
    <row r="1" customHeight="1" spans="1:3">
      <c r="A1" s="1" t="s">
        <v>1879</v>
      </c>
      <c r="B1" s="1"/>
      <c r="C1" s="1"/>
    </row>
    <row r="2" ht="45" customHeight="1" spans="1:3">
      <c r="A2" s="2" t="s">
        <v>1880</v>
      </c>
      <c r="B2" s="2"/>
      <c r="C2" s="2"/>
    </row>
    <row r="3" ht="29.25" customHeight="1" spans="1:3">
      <c r="A3" s="3" t="s">
        <v>1714</v>
      </c>
      <c r="B3" s="3"/>
      <c r="C3" s="3"/>
    </row>
    <row r="4" ht="29.25" customHeight="1" spans="1:3">
      <c r="A4" s="4" t="s">
        <v>1804</v>
      </c>
      <c r="B4" s="4" t="s">
        <v>1881</v>
      </c>
      <c r="C4" s="4" t="s">
        <v>1882</v>
      </c>
    </row>
    <row r="5" ht="29.25" customHeight="1" spans="1:3">
      <c r="A5" s="4"/>
      <c r="B5" s="4" t="s">
        <v>1883</v>
      </c>
      <c r="C5" s="4"/>
    </row>
    <row r="6" ht="24.95" customHeight="1" spans="1:3">
      <c r="A6" s="4" t="s">
        <v>1847</v>
      </c>
      <c r="B6" s="5">
        <f>SUM(B7+B14+B15+B16+B17+B18+B25+B26)</f>
        <v>8.85</v>
      </c>
      <c r="C6" s="16">
        <f>B6/B6</f>
        <v>1</v>
      </c>
    </row>
    <row r="7" ht="24.95" customHeight="1" spans="1:3">
      <c r="A7" s="11" t="s">
        <v>1884</v>
      </c>
      <c r="B7" s="5">
        <f>SUM(B8:B13)</f>
        <v>8.25</v>
      </c>
      <c r="C7" s="16">
        <f>B7/B6</f>
        <v>0.932203389830509</v>
      </c>
    </row>
    <row r="8" ht="24.95" customHeight="1" spans="1:3">
      <c r="A8" s="6" t="s">
        <v>1885</v>
      </c>
      <c r="B8" s="5">
        <v>0.05</v>
      </c>
      <c r="C8" s="16">
        <f>B8/B6</f>
        <v>0.00564971751412429</v>
      </c>
    </row>
    <row r="9" ht="24.95" customHeight="1" spans="1:3">
      <c r="A9" s="6" t="s">
        <v>1886</v>
      </c>
      <c r="B9" s="7">
        <v>0</v>
      </c>
      <c r="C9" s="16"/>
    </row>
    <row r="10" ht="24.95" customHeight="1" spans="1:3">
      <c r="A10" s="6" t="s">
        <v>1887</v>
      </c>
      <c r="B10" s="7">
        <v>0</v>
      </c>
      <c r="C10" s="16"/>
    </row>
    <row r="11" ht="24.95" customHeight="1" spans="1:3">
      <c r="A11" s="6" t="s">
        <v>1888</v>
      </c>
      <c r="B11" s="7">
        <v>0</v>
      </c>
      <c r="C11" s="16"/>
    </row>
    <row r="12" ht="24.95" customHeight="1" spans="1:3">
      <c r="A12" s="6" t="s">
        <v>1889</v>
      </c>
      <c r="B12" s="7">
        <v>8.2</v>
      </c>
      <c r="C12" s="16">
        <f>B12/B6</f>
        <v>0.926553672316384</v>
      </c>
    </row>
    <row r="13" ht="24.95" customHeight="1" spans="1:3">
      <c r="A13" s="6" t="s">
        <v>1890</v>
      </c>
      <c r="B13" s="7">
        <v>0</v>
      </c>
      <c r="C13" s="16"/>
    </row>
    <row r="14" ht="24.95" customHeight="1" spans="1:3">
      <c r="A14" s="11" t="s">
        <v>1891</v>
      </c>
      <c r="B14" s="7">
        <v>0</v>
      </c>
      <c r="C14" s="16"/>
    </row>
    <row r="15" ht="24.95" customHeight="1" spans="1:3">
      <c r="A15" s="11" t="s">
        <v>1892</v>
      </c>
      <c r="B15" s="7">
        <v>0</v>
      </c>
      <c r="C15" s="16"/>
    </row>
    <row r="16" ht="24.95" customHeight="1" spans="1:3">
      <c r="A16" s="11" t="s">
        <v>1893</v>
      </c>
      <c r="B16" s="7">
        <v>0</v>
      </c>
      <c r="C16" s="16"/>
    </row>
    <row r="17" ht="24.95" customHeight="1" spans="1:3">
      <c r="A17" s="11" t="s">
        <v>1894</v>
      </c>
      <c r="B17" s="7">
        <v>0</v>
      </c>
      <c r="C17" s="16"/>
    </row>
    <row r="18" ht="24.95" customHeight="1" spans="1:3">
      <c r="A18" s="11" t="s">
        <v>1895</v>
      </c>
      <c r="B18" s="7">
        <f>SUM(B19:B24)</f>
        <v>0.6</v>
      </c>
      <c r="C18" s="16">
        <f>B18/B6</f>
        <v>0.0677966101694915</v>
      </c>
    </row>
    <row r="19" ht="24.95" customHeight="1" spans="1:3">
      <c r="A19" s="6" t="s">
        <v>1896</v>
      </c>
      <c r="B19" s="7">
        <v>0.6</v>
      </c>
      <c r="C19" s="16">
        <f>B19/B6</f>
        <v>0.0677966101694915</v>
      </c>
    </row>
    <row r="20" ht="24.95" customHeight="1" spans="1:3">
      <c r="A20" s="6" t="s">
        <v>1897</v>
      </c>
      <c r="B20" s="7">
        <v>0</v>
      </c>
      <c r="C20" s="16"/>
    </row>
    <row r="21" ht="24.95" customHeight="1" spans="1:3">
      <c r="A21" s="6" t="s">
        <v>1898</v>
      </c>
      <c r="B21" s="7">
        <v>0</v>
      </c>
      <c r="C21" s="16"/>
    </row>
    <row r="22" ht="24.95" customHeight="1" spans="1:3">
      <c r="A22" s="6" t="s">
        <v>1899</v>
      </c>
      <c r="B22" s="7">
        <v>0</v>
      </c>
      <c r="C22" s="16"/>
    </row>
    <row r="23" ht="24.95" customHeight="1" spans="1:3">
      <c r="A23" s="6" t="s">
        <v>1900</v>
      </c>
      <c r="B23" s="7">
        <v>0</v>
      </c>
      <c r="C23" s="16"/>
    </row>
    <row r="24" ht="24.95" customHeight="1" spans="1:3">
      <c r="A24" s="6" t="s">
        <v>1901</v>
      </c>
      <c r="B24" s="7">
        <v>0</v>
      </c>
      <c r="C24" s="16"/>
    </row>
    <row r="25" ht="24.95" customHeight="1" spans="1:3">
      <c r="A25" s="11" t="s">
        <v>1902</v>
      </c>
      <c r="B25" s="7">
        <v>0</v>
      </c>
      <c r="C25" s="16"/>
    </row>
    <row r="26" ht="24.95" customHeight="1" spans="1:3">
      <c r="A26" s="11" t="s">
        <v>1903</v>
      </c>
      <c r="B26" s="7">
        <v>0</v>
      </c>
      <c r="C26" s="16"/>
    </row>
    <row r="27" ht="24.95" customHeight="1" spans="1:3">
      <c r="A27" s="17" t="s">
        <v>1814</v>
      </c>
      <c r="B27" s="17"/>
      <c r="C27" s="17"/>
    </row>
  </sheetData>
  <mergeCells count="6">
    <mergeCell ref="A1:C1"/>
    <mergeCell ref="A2:C2"/>
    <mergeCell ref="A3:C3"/>
    <mergeCell ref="A27:C27"/>
    <mergeCell ref="A4:A5"/>
    <mergeCell ref="C4:C5"/>
  </mergeCells>
  <pageMargins left="0.700694444444445" right="0.700694444444445" top="0.751388888888889" bottom="0.751388888888889" header="0.298611111111111" footer="0.298611111111111"/>
  <pageSetup paperSize="9" orientation="portrait" horizontalDpi="600"/>
  <headerFooter>
    <oddFooter>&amp;C第 73 页，共 80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C1608" sqref="C1608"/>
    </sheetView>
  </sheetViews>
  <sheetFormatPr defaultColWidth="9" defaultRowHeight="14.25" outlineLevelRow="7" outlineLevelCol="2"/>
  <cols>
    <col min="1" max="1" width="32.625" customWidth="1"/>
    <col min="2" max="2" width="21.625" customWidth="1"/>
    <col min="3" max="3" width="25" customWidth="1"/>
  </cols>
  <sheetData>
    <row r="1" customHeight="1" spans="1:3">
      <c r="A1" s="1" t="s">
        <v>1904</v>
      </c>
      <c r="B1" s="1"/>
      <c r="C1" s="1"/>
    </row>
    <row r="2" ht="31.5" customHeight="1" spans="1:3">
      <c r="A2" s="2" t="s">
        <v>1905</v>
      </c>
      <c r="B2" s="2"/>
      <c r="C2" s="2"/>
    </row>
    <row r="3" ht="27.75" customHeight="1" spans="1:3">
      <c r="A3" s="2"/>
      <c r="B3" s="2"/>
      <c r="C3" s="2"/>
    </row>
    <row r="4" ht="30" customHeight="1" spans="1:3">
      <c r="A4" s="3" t="s">
        <v>1714</v>
      </c>
      <c r="B4" s="3"/>
      <c r="C4" s="3"/>
    </row>
    <row r="5" ht="30" customHeight="1" spans="1:3">
      <c r="A5" s="4" t="s">
        <v>1804</v>
      </c>
      <c r="B5" s="4"/>
      <c r="C5" s="4" t="s">
        <v>1906</v>
      </c>
    </row>
    <row r="6" ht="30" customHeight="1" spans="1:3">
      <c r="A6" s="4"/>
      <c r="B6" s="4"/>
      <c r="C6" s="4" t="s">
        <v>1907</v>
      </c>
    </row>
    <row r="7" ht="30" customHeight="1" spans="1:3">
      <c r="A7" s="6" t="s">
        <v>1571</v>
      </c>
      <c r="B7" s="6"/>
      <c r="C7" s="7">
        <v>0</v>
      </c>
    </row>
    <row r="8" ht="30" customHeight="1" spans="1:3">
      <c r="A8" s="15" t="s">
        <v>1908</v>
      </c>
      <c r="B8" s="15"/>
      <c r="C8" s="15"/>
    </row>
  </sheetData>
  <mergeCells count="5">
    <mergeCell ref="A1:C1"/>
    <mergeCell ref="A4:C4"/>
    <mergeCell ref="A8:C8"/>
    <mergeCell ref="A5:B6"/>
    <mergeCell ref="A2:C3"/>
  </mergeCells>
  <pageMargins left="0.700694444444445" right="0.700694444444445" top="0.751388888888889" bottom="0.751388888888889" header="0.298611111111111" footer="0.298611111111111"/>
  <pageSetup paperSize="9" orientation="portrait" horizontalDpi="600"/>
  <headerFooter>
    <oddFooter>&amp;C第 74 页，共 80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D9" sqref="D9"/>
    </sheetView>
  </sheetViews>
  <sheetFormatPr defaultColWidth="9" defaultRowHeight="14.25" outlineLevelCol="1"/>
  <cols>
    <col min="1" max="1" width="44" customWidth="1"/>
    <col min="2" max="2" width="30.625" customWidth="1"/>
    <col min="3" max="3" width="11.5"/>
  </cols>
  <sheetData>
    <row r="1" customHeight="1" spans="1:2">
      <c r="A1" s="9" t="s">
        <v>1909</v>
      </c>
      <c r="B1" s="9"/>
    </row>
    <row r="2" ht="45" customHeight="1" spans="1:2">
      <c r="A2" s="10" t="s">
        <v>1910</v>
      </c>
      <c r="B2" s="10"/>
    </row>
    <row r="3" spans="1:2">
      <c r="A3" s="9" t="s">
        <v>1714</v>
      </c>
      <c r="B3" s="9"/>
    </row>
    <row r="4" ht="48" customHeight="1" spans="1:2">
      <c r="A4" s="4" t="s">
        <v>1804</v>
      </c>
      <c r="B4" s="4" t="s">
        <v>1571</v>
      </c>
    </row>
    <row r="5" ht="48" customHeight="1" spans="1:2">
      <c r="A5" s="11" t="s">
        <v>1911</v>
      </c>
      <c r="B5" s="12">
        <v>31.79</v>
      </c>
    </row>
    <row r="6" ht="48" customHeight="1" spans="1:2">
      <c r="A6" s="6" t="s">
        <v>1912</v>
      </c>
      <c r="B6" s="12">
        <v>17.58</v>
      </c>
    </row>
    <row r="7" ht="48" customHeight="1" spans="1:2">
      <c r="A7" s="6" t="s">
        <v>1913</v>
      </c>
      <c r="B7" s="12">
        <v>14.21</v>
      </c>
    </row>
    <row r="8" ht="48" customHeight="1" spans="1:2">
      <c r="A8" s="11" t="s">
        <v>1914</v>
      </c>
      <c r="B8" s="5">
        <v>0</v>
      </c>
    </row>
    <row r="9" ht="48" customHeight="1" spans="1:2">
      <c r="A9" s="6" t="s">
        <v>1912</v>
      </c>
      <c r="B9" s="5">
        <v>0</v>
      </c>
    </row>
    <row r="10" ht="48" customHeight="1" spans="1:2">
      <c r="A10" s="6" t="s">
        <v>1913</v>
      </c>
      <c r="B10" s="5">
        <v>0</v>
      </c>
    </row>
    <row r="11" ht="48" customHeight="1" spans="1:2">
      <c r="A11" s="13" t="s">
        <v>1814</v>
      </c>
      <c r="B11" s="14"/>
    </row>
  </sheetData>
  <mergeCells count="3">
    <mergeCell ref="A1:B1"/>
    <mergeCell ref="A2:B2"/>
    <mergeCell ref="A3:B3"/>
  </mergeCells>
  <printOptions horizontalCentered="1"/>
  <pageMargins left="0.700694444444445" right="0.700694444444445" top="0.751388888888889" bottom="0.751388888888889" header="0.298611111111111" footer="0.298611111111111"/>
  <pageSetup paperSize="9" orientation="portrait" horizontalDpi="600"/>
  <headerFooter>
    <oddFooter>&amp;C第 75 页，共 8 0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O8" sqref="O8"/>
    </sheetView>
  </sheetViews>
  <sheetFormatPr defaultColWidth="9" defaultRowHeight="14.25" outlineLevelCol="3"/>
  <cols>
    <col min="1" max="1" width="31" customWidth="1"/>
    <col min="2" max="2" width="15.75" customWidth="1"/>
    <col min="3" max="3" width="14.75" customWidth="1"/>
    <col min="4" max="4" width="14.875" customWidth="1"/>
  </cols>
  <sheetData>
    <row r="1" customHeight="1" spans="1:4">
      <c r="A1" s="1" t="s">
        <v>1915</v>
      </c>
      <c r="B1" s="1"/>
      <c r="C1" s="1"/>
      <c r="D1" s="1"/>
    </row>
    <row r="2" ht="67.5" customHeight="1" spans="1:4">
      <c r="A2" s="2" t="s">
        <v>1916</v>
      </c>
      <c r="B2" s="2"/>
      <c r="C2" s="2"/>
      <c r="D2" s="2"/>
    </row>
    <row r="3" spans="1:4">
      <c r="A3" s="3" t="s">
        <v>1714</v>
      </c>
      <c r="B3" s="3"/>
      <c r="C3" s="3"/>
      <c r="D3" s="3"/>
    </row>
    <row r="4" ht="31.5" customHeight="1" spans="1:4">
      <c r="A4" s="4" t="s">
        <v>1864</v>
      </c>
      <c r="B4" s="4" t="s">
        <v>1847</v>
      </c>
      <c r="C4" s="4" t="s">
        <v>1865</v>
      </c>
      <c r="D4" s="4" t="s">
        <v>1866</v>
      </c>
    </row>
    <row r="5" ht="31.5" customHeight="1" spans="1:4">
      <c r="A5" s="4" t="s">
        <v>1571</v>
      </c>
      <c r="B5" s="5">
        <f>C5+D5</f>
        <v>0</v>
      </c>
      <c r="C5" s="5">
        <v>0</v>
      </c>
      <c r="D5" s="5">
        <v>0</v>
      </c>
    </row>
    <row r="6" ht="31.5" customHeight="1" spans="1:4">
      <c r="A6" s="6"/>
      <c r="B6" s="5"/>
      <c r="C6" s="5"/>
      <c r="D6" s="5"/>
    </row>
    <row r="7" ht="31.5" customHeight="1" spans="1:4">
      <c r="A7" s="6"/>
      <c r="B7" s="7"/>
      <c r="C7" s="7"/>
      <c r="D7" s="7"/>
    </row>
    <row r="8" ht="31.5" customHeight="1" spans="1:4">
      <c r="A8" s="6"/>
      <c r="B8" s="7"/>
      <c r="C8" s="7"/>
      <c r="D8" s="7"/>
    </row>
    <row r="9" ht="31.5" customHeight="1" spans="1:4">
      <c r="A9" s="6"/>
      <c r="B9" s="7"/>
      <c r="C9" s="7"/>
      <c r="D9" s="7"/>
    </row>
    <row r="10" ht="31.5" customHeight="1" spans="1:4">
      <c r="A10" s="6"/>
      <c r="B10" s="7"/>
      <c r="C10" s="7"/>
      <c r="D10" s="7"/>
    </row>
    <row r="11" ht="31.5" customHeight="1" spans="1:4">
      <c r="A11" s="6"/>
      <c r="B11" s="7"/>
      <c r="C11" s="7"/>
      <c r="D11" s="7"/>
    </row>
    <row r="12" ht="31.5" customHeight="1" spans="1:4">
      <c r="A12" s="6"/>
      <c r="B12" s="7"/>
      <c r="C12" s="7"/>
      <c r="D12" s="7"/>
    </row>
    <row r="13" ht="31.5" customHeight="1" spans="1:4">
      <c r="A13" s="8" t="s">
        <v>1814</v>
      </c>
      <c r="B13" s="8"/>
      <c r="C13" s="8"/>
      <c r="D13" s="8"/>
    </row>
    <row r="14" ht="15" customHeight="1"/>
  </sheetData>
  <mergeCells count="4">
    <mergeCell ref="A1:D1"/>
    <mergeCell ref="A2:D2"/>
    <mergeCell ref="A3:D3"/>
    <mergeCell ref="A13:D13"/>
  </mergeCells>
  <pageMargins left="0.700694444444445" right="0.700694444444445" top="0.751388888888889" bottom="0.751388888888889" header="0.298611111111111" footer="0.298611111111111"/>
  <pageSetup paperSize="9" fitToHeight="0" orientation="portrait" horizontalDpi="600"/>
  <headerFooter>
    <oddFooter>&amp;C第 76 页，共 80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showGridLines="0" showZeros="0" workbookViewId="0">
      <selection activeCell="B6" sqref="B6"/>
    </sheetView>
  </sheetViews>
  <sheetFormatPr defaultColWidth="9" defaultRowHeight="14.25" outlineLevelCol="1"/>
  <cols>
    <col min="1" max="1" width="46.75" style="138" customWidth="1"/>
    <col min="2" max="2" width="24.375" style="139" customWidth="1"/>
    <col min="3" max="3" width="36" style="138" customWidth="1"/>
    <col min="4" max="4" width="22.25" style="138" customWidth="1"/>
    <col min="5" max="16384" width="9" style="138"/>
  </cols>
  <sheetData>
    <row r="1" ht="21.75" customHeight="1" spans="2:2">
      <c r="B1" s="139" t="s">
        <v>77</v>
      </c>
    </row>
    <row r="2" ht="39" customHeight="1" spans="1:2">
      <c r="A2" s="140" t="s">
        <v>78</v>
      </c>
      <c r="B2" s="140"/>
    </row>
    <row r="3" ht="20.1" customHeight="1" spans="1:2">
      <c r="A3" s="141" t="s">
        <v>29</v>
      </c>
      <c r="B3" s="141"/>
    </row>
    <row r="4" ht="20.1" customHeight="1" spans="1:2">
      <c r="A4" s="142" t="s">
        <v>79</v>
      </c>
      <c r="B4" s="142" t="s">
        <v>31</v>
      </c>
    </row>
    <row r="5" ht="20.1" customHeight="1" spans="1:2">
      <c r="A5" s="143" t="s">
        <v>80</v>
      </c>
      <c r="B5" s="144">
        <f>63609.265606+500</f>
        <v>64109.265606</v>
      </c>
    </row>
    <row r="6" ht="20.1" customHeight="1" spans="1:2">
      <c r="A6" s="143" t="s">
        <v>81</v>
      </c>
      <c r="B6" s="144">
        <v>0</v>
      </c>
    </row>
    <row r="7" ht="20.1" customHeight="1" spans="1:2">
      <c r="A7" s="143" t="s">
        <v>82</v>
      </c>
      <c r="B7" s="144">
        <v>2184.5623</v>
      </c>
    </row>
    <row r="8" ht="20.1" customHeight="1" spans="1:2">
      <c r="A8" s="143" t="s">
        <v>83</v>
      </c>
      <c r="B8" s="144">
        <v>6296.015017</v>
      </c>
    </row>
    <row r="9" ht="20.1" customHeight="1" spans="1:2">
      <c r="A9" s="143" t="s">
        <v>84</v>
      </c>
      <c r="B9" s="144">
        <v>94964.350556</v>
      </c>
    </row>
    <row r="10" ht="20.1" customHeight="1" spans="1:2">
      <c r="A10" s="143" t="s">
        <v>85</v>
      </c>
      <c r="B10" s="144">
        <v>7858.9658</v>
      </c>
    </row>
    <row r="11" ht="20.1" customHeight="1" spans="1:2">
      <c r="A11" s="143" t="s">
        <v>86</v>
      </c>
      <c r="B11" s="144">
        <v>4444.1278</v>
      </c>
    </row>
    <row r="12" ht="20.1" customHeight="1" spans="1:2">
      <c r="A12" s="143" t="s">
        <v>87</v>
      </c>
      <c r="B12" s="144">
        <v>39673.633776</v>
      </c>
    </row>
    <row r="13" ht="20.1" customHeight="1" spans="1:2">
      <c r="A13" s="143" t="s">
        <v>88</v>
      </c>
      <c r="B13" s="144">
        <v>33687.483296</v>
      </c>
    </row>
    <row r="14" ht="20.1" customHeight="1" spans="1:2">
      <c r="A14" s="143" t="s">
        <v>89</v>
      </c>
      <c r="B14" s="144">
        <v>3498.6952</v>
      </c>
    </row>
    <row r="15" ht="20.1" customHeight="1" spans="1:2">
      <c r="A15" s="143" t="s">
        <v>90</v>
      </c>
      <c r="B15" s="144">
        <f>53089.170528+1138</f>
        <v>54227.170528</v>
      </c>
    </row>
    <row r="16" ht="20.1" customHeight="1" spans="1:2">
      <c r="A16" s="143" t="s">
        <v>91</v>
      </c>
      <c r="B16" s="144">
        <v>10643.2308</v>
      </c>
    </row>
    <row r="17" ht="20.1" customHeight="1" spans="1:2">
      <c r="A17" s="143" t="s">
        <v>92</v>
      </c>
      <c r="B17" s="144">
        <v>9381.772347</v>
      </c>
    </row>
    <row r="18" ht="20.1" customHeight="1" spans="1:2">
      <c r="A18" s="143" t="s">
        <v>93</v>
      </c>
      <c r="B18" s="144">
        <v>7349.1373</v>
      </c>
    </row>
    <row r="19" ht="20.1" customHeight="1" spans="1:2">
      <c r="A19" s="143" t="s">
        <v>94</v>
      </c>
      <c r="B19" s="144">
        <v>387.6302</v>
      </c>
    </row>
    <row r="20" ht="20.1" customHeight="1" spans="1:2">
      <c r="A20" s="143" t="s">
        <v>95</v>
      </c>
      <c r="B20" s="144">
        <v>0</v>
      </c>
    </row>
    <row r="21" ht="20.1" customHeight="1" spans="1:2">
      <c r="A21" s="143" t="s">
        <v>96</v>
      </c>
      <c r="B21" s="144">
        <v>0</v>
      </c>
    </row>
    <row r="22" ht="20.1" customHeight="1" spans="1:2">
      <c r="A22" s="143" t="s">
        <v>97</v>
      </c>
      <c r="B22" s="144">
        <v>461.6658</v>
      </c>
    </row>
    <row r="23" ht="20.1" customHeight="1" spans="1:2">
      <c r="A23" s="143" t="s">
        <v>98</v>
      </c>
      <c r="B23" s="144">
        <v>7122.116184</v>
      </c>
    </row>
    <row r="24" ht="20.1" customHeight="1" spans="1:2">
      <c r="A24" s="143" t="s">
        <v>99</v>
      </c>
      <c r="B24" s="144">
        <v>1293</v>
      </c>
    </row>
    <row r="25" ht="20.1" customHeight="1" spans="1:2">
      <c r="A25" s="143" t="s">
        <v>100</v>
      </c>
      <c r="B25" s="144">
        <v>7564.3866</v>
      </c>
    </row>
    <row r="26" ht="20.1" customHeight="1" spans="1:2">
      <c r="A26" s="143" t="s">
        <v>101</v>
      </c>
      <c r="B26" s="144">
        <v>3000</v>
      </c>
    </row>
    <row r="27" ht="20.1" customHeight="1" spans="1:2">
      <c r="A27" s="143" t="s">
        <v>102</v>
      </c>
      <c r="B27" s="144">
        <v>26645.78</v>
      </c>
    </row>
    <row r="28" ht="20.1" customHeight="1" spans="1:2">
      <c r="A28" s="143" t="s">
        <v>103</v>
      </c>
      <c r="B28" s="144">
        <v>0</v>
      </c>
    </row>
    <row r="29" ht="20.1" customHeight="1" spans="1:2">
      <c r="A29" s="143" t="s">
        <v>104</v>
      </c>
      <c r="B29" s="144">
        <v>2188</v>
      </c>
    </row>
    <row r="30" ht="20.1" customHeight="1" spans="1:2">
      <c r="A30" s="143" t="s">
        <v>105</v>
      </c>
      <c r="B30" s="144">
        <v>5647</v>
      </c>
    </row>
    <row r="31" ht="20.1" customHeight="1" spans="1:2">
      <c r="A31" s="143" t="s">
        <v>106</v>
      </c>
      <c r="B31" s="144">
        <v>0</v>
      </c>
    </row>
    <row r="32" ht="20.1" customHeight="1" spans="1:2">
      <c r="A32" s="145" t="s">
        <v>107</v>
      </c>
      <c r="B32" s="146">
        <f>SUM(B5:B31)</f>
        <v>392627.98911</v>
      </c>
    </row>
  </sheetData>
  <sheetProtection formatCells="0" formatColumns="0" formatRows="0"/>
  <mergeCells count="2">
    <mergeCell ref="A2:B2"/>
    <mergeCell ref="A3:B3"/>
  </mergeCells>
  <printOptions horizontalCentered="1" verticalCentered="1"/>
  <pageMargins left="0.700694444444445" right="0.700694444444445" top="0.751388888888889" bottom="0.751388888888889" header="0.298611111111111" footer="0.298611111111111"/>
  <pageSetup paperSize="9" firstPageNumber="3" fitToHeight="0" orientation="portrait" blackAndWhite="1" useFirstPageNumber="1" horizontalDpi="600"/>
  <headerFooter alignWithMargins="0">
    <oddFooter>&amp;C第 3 页，共 80 页</oddFooter>
    <evenFooter>&amp;L—&amp;P—</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28"/>
  <sheetViews>
    <sheetView showZeros="0" tabSelected="1" topLeftCell="A272" workbookViewId="0">
      <selection activeCell="E284" sqref="E284"/>
    </sheetView>
  </sheetViews>
  <sheetFormatPr defaultColWidth="9" defaultRowHeight="14.25" outlineLevelCol="4"/>
  <cols>
    <col min="1" max="1" width="13.375" style="123" customWidth="1"/>
    <col min="2" max="2" width="61.5" style="124" customWidth="1"/>
    <col min="3" max="3" width="9.75" style="125" customWidth="1"/>
    <col min="4" max="4" width="15.25" style="124" customWidth="1"/>
    <col min="5" max="5" width="11.5" style="124"/>
    <col min="6" max="6" width="9.375" style="124"/>
    <col min="7" max="16384" width="9" style="124"/>
  </cols>
  <sheetData>
    <row r="1" spans="3:3">
      <c r="C1" s="126"/>
    </row>
    <row r="2" ht="22.5" spans="1:3">
      <c r="A2" s="127" t="s">
        <v>108</v>
      </c>
      <c r="B2" s="128"/>
      <c r="C2" s="129"/>
    </row>
    <row r="3" ht="22.5" spans="1:3">
      <c r="A3" s="127" t="s">
        <v>109</v>
      </c>
      <c r="B3" s="128"/>
      <c r="C3" s="129"/>
    </row>
    <row r="4" spans="1:3">
      <c r="A4" s="130" t="s">
        <v>29</v>
      </c>
      <c r="B4" s="131"/>
      <c r="C4" s="131"/>
    </row>
    <row r="5" ht="15" customHeight="1" spans="1:3">
      <c r="A5" s="132" t="s">
        <v>110</v>
      </c>
      <c r="B5" s="133" t="s">
        <v>111</v>
      </c>
      <c r="C5" s="133" t="s">
        <v>31</v>
      </c>
    </row>
    <row r="6" ht="15" customHeight="1" spans="1:5">
      <c r="A6" s="134">
        <v>201</v>
      </c>
      <c r="B6" s="135" t="s">
        <v>112</v>
      </c>
      <c r="C6" s="136">
        <f>63609.265606+500</f>
        <v>64109.265606</v>
      </c>
      <c r="E6" s="137"/>
    </row>
    <row r="7" ht="15" customHeight="1" spans="1:3">
      <c r="A7" s="134">
        <v>20101</v>
      </c>
      <c r="B7" s="135" t="s">
        <v>113</v>
      </c>
      <c r="C7" s="136">
        <v>1492.3047</v>
      </c>
    </row>
    <row r="8" ht="15" customHeight="1" spans="1:5">
      <c r="A8" s="134">
        <v>2010101</v>
      </c>
      <c r="B8" s="135" t="s">
        <v>114</v>
      </c>
      <c r="C8" s="136">
        <v>498.0827</v>
      </c>
      <c r="E8" s="137"/>
    </row>
    <row r="9" ht="15" customHeight="1" spans="1:3">
      <c r="A9" s="134">
        <v>2010102</v>
      </c>
      <c r="B9" s="135" t="s">
        <v>115</v>
      </c>
      <c r="C9" s="136">
        <v>124</v>
      </c>
    </row>
    <row r="10" ht="15" customHeight="1" spans="1:3">
      <c r="A10" s="134">
        <v>2010103</v>
      </c>
      <c r="B10" s="135" t="s">
        <v>116</v>
      </c>
      <c r="C10" s="136">
        <v>35.5788</v>
      </c>
    </row>
    <row r="11" ht="15" customHeight="1" spans="1:3">
      <c r="A11" s="134">
        <v>2010104</v>
      </c>
      <c r="B11" s="135" t="s">
        <v>117</v>
      </c>
      <c r="C11" s="136">
        <v>230</v>
      </c>
    </row>
    <row r="12" ht="15" customHeight="1" spans="1:3">
      <c r="A12" s="134">
        <v>2010105</v>
      </c>
      <c r="B12" s="135" t="s">
        <v>118</v>
      </c>
      <c r="C12" s="136">
        <v>0</v>
      </c>
    </row>
    <row r="13" ht="15" customHeight="1" spans="1:3">
      <c r="A13" s="134">
        <v>2010106</v>
      </c>
      <c r="B13" s="135" t="s">
        <v>119</v>
      </c>
      <c r="C13" s="136">
        <v>0</v>
      </c>
    </row>
    <row r="14" ht="15" customHeight="1" spans="1:3">
      <c r="A14" s="134">
        <v>2010107</v>
      </c>
      <c r="B14" s="135" t="s">
        <v>120</v>
      </c>
      <c r="C14" s="136">
        <v>68.4</v>
      </c>
    </row>
    <row r="15" ht="15" customHeight="1" spans="1:3">
      <c r="A15" s="134">
        <v>2010108</v>
      </c>
      <c r="B15" s="135" t="s">
        <v>121</v>
      </c>
      <c r="C15" s="136">
        <v>35.9</v>
      </c>
    </row>
    <row r="16" ht="15" customHeight="1" spans="1:3">
      <c r="A16" s="134">
        <v>2010109</v>
      </c>
      <c r="B16" s="135" t="s">
        <v>122</v>
      </c>
      <c r="C16" s="136">
        <v>0</v>
      </c>
    </row>
    <row r="17" ht="15" customHeight="1" spans="1:3">
      <c r="A17" s="134">
        <v>2010150</v>
      </c>
      <c r="B17" s="135" t="s">
        <v>123</v>
      </c>
      <c r="C17" s="136">
        <v>30.3432</v>
      </c>
    </row>
    <row r="18" ht="15" customHeight="1" spans="1:3">
      <c r="A18" s="134">
        <v>2010199</v>
      </c>
      <c r="B18" s="135" t="s">
        <v>124</v>
      </c>
      <c r="C18" s="136">
        <v>470</v>
      </c>
    </row>
    <row r="19" ht="15" customHeight="1" spans="1:3">
      <c r="A19" s="134">
        <v>20102</v>
      </c>
      <c r="B19" s="135" t="s">
        <v>125</v>
      </c>
      <c r="C19" s="136">
        <v>863.2955</v>
      </c>
    </row>
    <row r="20" ht="15" customHeight="1" spans="1:3">
      <c r="A20" s="134">
        <v>2010201</v>
      </c>
      <c r="B20" s="135" t="s">
        <v>114</v>
      </c>
      <c r="C20" s="136">
        <v>492.0235</v>
      </c>
    </row>
    <row r="21" ht="15" customHeight="1" spans="1:3">
      <c r="A21" s="134">
        <v>2010202</v>
      </c>
      <c r="B21" s="135" t="s">
        <v>115</v>
      </c>
      <c r="C21" s="136">
        <v>37.58</v>
      </c>
    </row>
    <row r="22" ht="15" customHeight="1" spans="1:3">
      <c r="A22" s="134">
        <v>2010203</v>
      </c>
      <c r="B22" s="135" t="s">
        <v>116</v>
      </c>
      <c r="C22" s="136">
        <v>26.7684</v>
      </c>
    </row>
    <row r="23" ht="15" customHeight="1" spans="1:3">
      <c r="A23" s="134">
        <v>2010204</v>
      </c>
      <c r="B23" s="135" t="s">
        <v>126</v>
      </c>
      <c r="C23" s="136">
        <v>92.78</v>
      </c>
    </row>
    <row r="24" ht="15" customHeight="1" spans="1:3">
      <c r="A24" s="134">
        <v>2010205</v>
      </c>
      <c r="B24" s="135" t="s">
        <v>127</v>
      </c>
      <c r="C24" s="136">
        <v>10</v>
      </c>
    </row>
    <row r="25" ht="15" customHeight="1" spans="1:3">
      <c r="A25" s="134">
        <v>2010206</v>
      </c>
      <c r="B25" s="135" t="s">
        <v>128</v>
      </c>
      <c r="C25" s="136">
        <v>0</v>
      </c>
    </row>
    <row r="26" ht="15" customHeight="1" spans="1:3">
      <c r="A26" s="134">
        <v>2010250</v>
      </c>
      <c r="B26" s="135" t="s">
        <v>123</v>
      </c>
      <c r="C26" s="136">
        <v>19.8636</v>
      </c>
    </row>
    <row r="27" ht="15" customHeight="1" spans="1:3">
      <c r="A27" s="134">
        <v>2010299</v>
      </c>
      <c r="B27" s="135" t="s">
        <v>129</v>
      </c>
      <c r="C27" s="136">
        <v>184.28</v>
      </c>
    </row>
    <row r="28" ht="15" customHeight="1" spans="1:3">
      <c r="A28" s="134">
        <v>20103</v>
      </c>
      <c r="B28" s="135" t="s">
        <v>130</v>
      </c>
      <c r="C28" s="136">
        <v>8277.07285</v>
      </c>
    </row>
    <row r="29" ht="15" customHeight="1" spans="1:3">
      <c r="A29" s="134">
        <v>2010301</v>
      </c>
      <c r="B29" s="135" t="s">
        <v>114</v>
      </c>
      <c r="C29" s="136">
        <v>1714.91825</v>
      </c>
    </row>
    <row r="30" ht="15" customHeight="1" spans="1:3">
      <c r="A30" s="134">
        <v>2010302</v>
      </c>
      <c r="B30" s="135" t="s">
        <v>115</v>
      </c>
      <c r="C30" s="136">
        <v>150.2</v>
      </c>
    </row>
    <row r="31" ht="15" customHeight="1" spans="1:3">
      <c r="A31" s="134">
        <v>2010303</v>
      </c>
      <c r="B31" s="135" t="s">
        <v>116</v>
      </c>
      <c r="C31" s="136">
        <v>61.9236</v>
      </c>
    </row>
    <row r="32" ht="15" customHeight="1" spans="1:3">
      <c r="A32" s="134">
        <v>2010304</v>
      </c>
      <c r="B32" s="135" t="s">
        <v>131</v>
      </c>
      <c r="C32" s="136">
        <v>0</v>
      </c>
    </row>
    <row r="33" ht="15" customHeight="1" spans="1:3">
      <c r="A33" s="134">
        <v>2010305</v>
      </c>
      <c r="B33" s="135" t="s">
        <v>132</v>
      </c>
      <c r="C33" s="136">
        <v>0</v>
      </c>
    </row>
    <row r="34" ht="15" customHeight="1" spans="1:3">
      <c r="A34" s="134">
        <v>2010306</v>
      </c>
      <c r="B34" s="135" t="s">
        <v>133</v>
      </c>
      <c r="C34" s="136">
        <v>0</v>
      </c>
    </row>
    <row r="35" ht="15" customHeight="1" spans="1:3">
      <c r="A35" s="134">
        <v>2010308</v>
      </c>
      <c r="B35" s="135" t="s">
        <v>134</v>
      </c>
      <c r="C35" s="136">
        <v>222.4</v>
      </c>
    </row>
    <row r="36" ht="15" customHeight="1" spans="1:3">
      <c r="A36" s="134">
        <v>2010309</v>
      </c>
      <c r="B36" s="135" t="s">
        <v>135</v>
      </c>
      <c r="C36" s="136">
        <v>0</v>
      </c>
    </row>
    <row r="37" ht="15" customHeight="1" spans="1:3">
      <c r="A37" s="134">
        <v>2010350</v>
      </c>
      <c r="B37" s="135" t="s">
        <v>123</v>
      </c>
      <c r="C37" s="136">
        <v>233.7804</v>
      </c>
    </row>
    <row r="38" ht="15" customHeight="1" spans="1:3">
      <c r="A38" s="134">
        <v>2010399</v>
      </c>
      <c r="B38" s="135" t="s">
        <v>136</v>
      </c>
      <c r="C38" s="136">
        <v>5893.8506</v>
      </c>
    </row>
    <row r="39" ht="15" customHeight="1" spans="1:3">
      <c r="A39" s="134">
        <v>20104</v>
      </c>
      <c r="B39" s="135" t="s">
        <v>137</v>
      </c>
      <c r="C39" s="136">
        <f>1337.946788+500</f>
        <v>1837.946788</v>
      </c>
    </row>
    <row r="40" ht="15" customHeight="1" spans="1:3">
      <c r="A40" s="134">
        <v>2010401</v>
      </c>
      <c r="B40" s="135" t="s">
        <v>114</v>
      </c>
      <c r="C40" s="136">
        <f>1337.946788+500</f>
        <v>1837.946788</v>
      </c>
    </row>
    <row r="41" ht="15" customHeight="1" spans="1:3">
      <c r="A41" s="134">
        <v>2010402</v>
      </c>
      <c r="B41" s="135" t="s">
        <v>115</v>
      </c>
      <c r="C41" s="136"/>
    </row>
    <row r="42" ht="15" customHeight="1" spans="1:3">
      <c r="A42" s="134">
        <v>2010403</v>
      </c>
      <c r="B42" s="135" t="s">
        <v>116</v>
      </c>
      <c r="C42" s="136"/>
    </row>
    <row r="43" ht="15" customHeight="1" spans="1:3">
      <c r="A43" s="134">
        <v>2010404</v>
      </c>
      <c r="B43" s="135" t="s">
        <v>138</v>
      </c>
      <c r="C43" s="136"/>
    </row>
    <row r="44" ht="15" customHeight="1" spans="1:3">
      <c r="A44" s="134">
        <v>2010405</v>
      </c>
      <c r="B44" s="135" t="s">
        <v>139</v>
      </c>
      <c r="C44" s="136"/>
    </row>
    <row r="45" ht="15" customHeight="1" spans="1:3">
      <c r="A45" s="134">
        <v>2010406</v>
      </c>
      <c r="B45" s="135" t="s">
        <v>140</v>
      </c>
      <c r="C45" s="136"/>
    </row>
    <row r="46" ht="15" customHeight="1" spans="1:3">
      <c r="A46" s="134">
        <v>2010407</v>
      </c>
      <c r="B46" s="135" t="s">
        <v>141</v>
      </c>
      <c r="C46" s="136"/>
    </row>
    <row r="47" ht="15" customHeight="1" spans="1:3">
      <c r="A47" s="134">
        <v>2010408</v>
      </c>
      <c r="B47" s="135" t="s">
        <v>142</v>
      </c>
      <c r="C47" s="136"/>
    </row>
    <row r="48" ht="15" customHeight="1" spans="1:3">
      <c r="A48" s="134">
        <v>2010409</v>
      </c>
      <c r="B48" s="135" t="s">
        <v>143</v>
      </c>
      <c r="C48" s="136"/>
    </row>
    <row r="49" ht="15" customHeight="1" spans="1:3">
      <c r="A49" s="134">
        <v>2010450</v>
      </c>
      <c r="B49" s="135" t="s">
        <v>123</v>
      </c>
      <c r="C49" s="136"/>
    </row>
    <row r="50" ht="15" customHeight="1" spans="1:3">
      <c r="A50" s="134">
        <v>2010499</v>
      </c>
      <c r="B50" s="135" t="s">
        <v>144</v>
      </c>
      <c r="C50" s="136"/>
    </row>
    <row r="51" ht="15" customHeight="1" spans="1:3">
      <c r="A51" s="134">
        <v>20105</v>
      </c>
      <c r="B51" s="135" t="s">
        <v>145</v>
      </c>
      <c r="C51" s="136">
        <v>750.48045</v>
      </c>
    </row>
    <row r="52" ht="15" customHeight="1" spans="1:3">
      <c r="A52" s="134">
        <v>2010501</v>
      </c>
      <c r="B52" s="135" t="s">
        <v>114</v>
      </c>
      <c r="C52" s="136">
        <v>261.96985</v>
      </c>
    </row>
    <row r="53" ht="15" customHeight="1" spans="1:3">
      <c r="A53" s="134">
        <v>2010502</v>
      </c>
      <c r="B53" s="135" t="s">
        <v>115</v>
      </c>
      <c r="C53" s="136">
        <v>10</v>
      </c>
    </row>
    <row r="54" ht="15" customHeight="1" spans="1:3">
      <c r="A54" s="134">
        <v>2010503</v>
      </c>
      <c r="B54" s="135" t="s">
        <v>116</v>
      </c>
      <c r="C54" s="136">
        <v>0</v>
      </c>
    </row>
    <row r="55" ht="15" customHeight="1" spans="1:3">
      <c r="A55" s="134">
        <v>2010504</v>
      </c>
      <c r="B55" s="135" t="s">
        <v>146</v>
      </c>
      <c r="C55" s="136">
        <v>55.9626</v>
      </c>
    </row>
    <row r="56" ht="15" customHeight="1" spans="1:3">
      <c r="A56" s="134">
        <v>2010505</v>
      </c>
      <c r="B56" s="135" t="s">
        <v>147</v>
      </c>
      <c r="C56" s="136">
        <v>24.5</v>
      </c>
    </row>
    <row r="57" ht="15" customHeight="1" spans="1:3">
      <c r="A57" s="134">
        <v>2010506</v>
      </c>
      <c r="B57" s="135" t="s">
        <v>148</v>
      </c>
      <c r="C57" s="136">
        <v>2</v>
      </c>
    </row>
    <row r="58" ht="15" customHeight="1" spans="1:3">
      <c r="A58" s="134">
        <v>2010507</v>
      </c>
      <c r="B58" s="135" t="s">
        <v>149</v>
      </c>
      <c r="C58" s="136">
        <v>278</v>
      </c>
    </row>
    <row r="59" ht="15" customHeight="1" spans="1:3">
      <c r="A59" s="134">
        <v>2010508</v>
      </c>
      <c r="B59" s="135" t="s">
        <v>150</v>
      </c>
      <c r="C59" s="136">
        <v>4</v>
      </c>
    </row>
    <row r="60" ht="15" customHeight="1" spans="1:3">
      <c r="A60" s="134">
        <v>2010550</v>
      </c>
      <c r="B60" s="135" t="s">
        <v>123</v>
      </c>
      <c r="C60" s="136">
        <v>114.048</v>
      </c>
    </row>
    <row r="61" ht="15" customHeight="1" spans="1:3">
      <c r="A61" s="134">
        <v>2010599</v>
      </c>
      <c r="B61" s="135" t="s">
        <v>151</v>
      </c>
      <c r="C61" s="136">
        <v>0</v>
      </c>
    </row>
    <row r="62" ht="15" customHeight="1" spans="1:3">
      <c r="A62" s="134">
        <v>20106</v>
      </c>
      <c r="B62" s="135" t="s">
        <v>152</v>
      </c>
      <c r="C62" s="136">
        <v>2055.4532</v>
      </c>
    </row>
    <row r="63" ht="15" customHeight="1" spans="1:3">
      <c r="A63" s="134">
        <v>2010601</v>
      </c>
      <c r="B63" s="135" t="s">
        <v>114</v>
      </c>
      <c r="C63" s="136">
        <v>298.31</v>
      </c>
    </row>
    <row r="64" ht="15" customHeight="1" spans="1:3">
      <c r="A64" s="134">
        <v>2010602</v>
      </c>
      <c r="B64" s="135" t="s">
        <v>115</v>
      </c>
      <c r="C64" s="136">
        <v>130</v>
      </c>
    </row>
    <row r="65" ht="15" customHeight="1" spans="1:3">
      <c r="A65" s="134">
        <v>2010603</v>
      </c>
      <c r="B65" s="135" t="s">
        <v>116</v>
      </c>
      <c r="C65" s="136">
        <v>62.4492</v>
      </c>
    </row>
    <row r="66" ht="15" customHeight="1" spans="1:3">
      <c r="A66" s="134">
        <v>2010604</v>
      </c>
      <c r="B66" s="135" t="s">
        <v>153</v>
      </c>
      <c r="C66" s="136">
        <v>59.5</v>
      </c>
    </row>
    <row r="67" ht="15" customHeight="1" spans="1:3">
      <c r="A67" s="134">
        <v>2010605</v>
      </c>
      <c r="B67" s="135" t="s">
        <v>154</v>
      </c>
      <c r="C67" s="136">
        <v>0</v>
      </c>
    </row>
    <row r="68" ht="15" customHeight="1" spans="1:3">
      <c r="A68" s="134">
        <v>2010606</v>
      </c>
      <c r="B68" s="135" t="s">
        <v>155</v>
      </c>
      <c r="C68" s="136">
        <v>0</v>
      </c>
    </row>
    <row r="69" ht="15" customHeight="1" spans="1:3">
      <c r="A69" s="134">
        <v>2010607</v>
      </c>
      <c r="B69" s="135" t="s">
        <v>156</v>
      </c>
      <c r="C69" s="136">
        <v>370</v>
      </c>
    </row>
    <row r="70" ht="15" customHeight="1" spans="1:3">
      <c r="A70" s="134">
        <v>2010608</v>
      </c>
      <c r="B70" s="135" t="s">
        <v>157</v>
      </c>
      <c r="C70" s="136">
        <v>790</v>
      </c>
    </row>
    <row r="71" ht="15" customHeight="1" spans="1:3">
      <c r="A71" s="134">
        <v>2010650</v>
      </c>
      <c r="B71" s="135" t="s">
        <v>123</v>
      </c>
      <c r="C71" s="136">
        <v>323.994</v>
      </c>
    </row>
    <row r="72" ht="15" customHeight="1" spans="1:3">
      <c r="A72" s="134">
        <v>2010699</v>
      </c>
      <c r="B72" s="135" t="s">
        <v>158</v>
      </c>
      <c r="C72" s="136">
        <v>21.2</v>
      </c>
    </row>
    <row r="73" ht="15" customHeight="1" spans="1:3">
      <c r="A73" s="134">
        <v>20107</v>
      </c>
      <c r="B73" s="135" t="s">
        <v>159</v>
      </c>
      <c r="C73" s="136">
        <v>6000</v>
      </c>
    </row>
    <row r="74" ht="15" customHeight="1" spans="1:3">
      <c r="A74" s="134">
        <v>2010701</v>
      </c>
      <c r="B74" s="135" t="s">
        <v>114</v>
      </c>
      <c r="C74" s="136"/>
    </row>
    <row r="75" ht="15" customHeight="1" spans="1:3">
      <c r="A75" s="134">
        <v>2010702</v>
      </c>
      <c r="B75" s="135" t="s">
        <v>115</v>
      </c>
      <c r="C75" s="136"/>
    </row>
    <row r="76" ht="15" customHeight="1" spans="1:3">
      <c r="A76" s="134">
        <v>2010703</v>
      </c>
      <c r="B76" s="135" t="s">
        <v>116</v>
      </c>
      <c r="C76" s="136"/>
    </row>
    <row r="77" ht="15" customHeight="1" spans="1:3">
      <c r="A77" s="134">
        <v>2010709</v>
      </c>
      <c r="B77" s="135" t="s">
        <v>156</v>
      </c>
      <c r="C77" s="136"/>
    </row>
    <row r="78" ht="15" customHeight="1" spans="1:3">
      <c r="A78" s="134">
        <v>2010710</v>
      </c>
      <c r="B78" s="135" t="s">
        <v>160</v>
      </c>
      <c r="C78" s="136"/>
    </row>
    <row r="79" ht="15" customHeight="1" spans="1:3">
      <c r="A79" s="134">
        <v>2010750</v>
      </c>
      <c r="B79" s="135" t="s">
        <v>123</v>
      </c>
      <c r="C79" s="136"/>
    </row>
    <row r="80" ht="15" customHeight="1" spans="1:3">
      <c r="A80" s="134">
        <v>2010799</v>
      </c>
      <c r="B80" s="135" t="s">
        <v>161</v>
      </c>
      <c r="C80" s="136">
        <v>6000</v>
      </c>
    </row>
    <row r="81" ht="15" customHeight="1" spans="1:3">
      <c r="A81" s="134">
        <v>20108</v>
      </c>
      <c r="B81" s="135" t="s">
        <v>162</v>
      </c>
      <c r="C81" s="136">
        <v>402.2286</v>
      </c>
    </row>
    <row r="82" ht="15" customHeight="1" spans="1:3">
      <c r="A82" s="134">
        <v>2010801</v>
      </c>
      <c r="B82" s="135" t="s">
        <v>114</v>
      </c>
      <c r="C82" s="136">
        <v>215.397</v>
      </c>
    </row>
    <row r="83" ht="15" customHeight="1" spans="1:3">
      <c r="A83" s="134">
        <v>2010802</v>
      </c>
      <c r="B83" s="135" t="s">
        <v>115</v>
      </c>
      <c r="C83" s="136">
        <v>0</v>
      </c>
    </row>
    <row r="84" ht="15" customHeight="1" spans="1:3">
      <c r="A84" s="134">
        <v>2010803</v>
      </c>
      <c r="B84" s="135" t="s">
        <v>116</v>
      </c>
      <c r="C84" s="136">
        <v>18.4884</v>
      </c>
    </row>
    <row r="85" ht="15" customHeight="1" spans="1:3">
      <c r="A85" s="134">
        <v>2010804</v>
      </c>
      <c r="B85" s="135" t="s">
        <v>163</v>
      </c>
      <c r="C85" s="136">
        <v>89.1</v>
      </c>
    </row>
    <row r="86" ht="15" customHeight="1" spans="1:3">
      <c r="A86" s="134">
        <v>2010805</v>
      </c>
      <c r="B86" s="135" t="s">
        <v>164</v>
      </c>
      <c r="C86" s="136">
        <v>0</v>
      </c>
    </row>
    <row r="87" ht="15" customHeight="1" spans="1:3">
      <c r="A87" s="134">
        <v>2010806</v>
      </c>
      <c r="B87" s="135" t="s">
        <v>156</v>
      </c>
      <c r="C87" s="136">
        <v>0</v>
      </c>
    </row>
    <row r="88" ht="15" customHeight="1" spans="1:3">
      <c r="A88" s="134">
        <v>2010850</v>
      </c>
      <c r="B88" s="135" t="s">
        <v>123</v>
      </c>
      <c r="C88" s="136">
        <v>79.2432</v>
      </c>
    </row>
    <row r="89" ht="15" customHeight="1" spans="1:3">
      <c r="A89" s="134">
        <v>2010899</v>
      </c>
      <c r="B89" s="135" t="s">
        <v>165</v>
      </c>
      <c r="C89" s="136">
        <v>0</v>
      </c>
    </row>
    <row r="90" ht="15" customHeight="1" spans="1:3">
      <c r="A90" s="134">
        <v>20109</v>
      </c>
      <c r="B90" s="135" t="s">
        <v>166</v>
      </c>
      <c r="C90" s="136"/>
    </row>
    <row r="91" ht="15" customHeight="1" spans="1:3">
      <c r="A91" s="134">
        <v>2010901</v>
      </c>
      <c r="B91" s="135" t="s">
        <v>114</v>
      </c>
      <c r="C91" s="136"/>
    </row>
    <row r="92" ht="15" customHeight="1" spans="1:3">
      <c r="A92" s="134">
        <v>2010902</v>
      </c>
      <c r="B92" s="135" t="s">
        <v>115</v>
      </c>
      <c r="C92" s="136"/>
    </row>
    <row r="93" ht="15" customHeight="1" spans="1:3">
      <c r="A93" s="134">
        <v>2010903</v>
      </c>
      <c r="B93" s="135" t="s">
        <v>116</v>
      </c>
      <c r="C93" s="136"/>
    </row>
    <row r="94" ht="15" customHeight="1" spans="1:3">
      <c r="A94" s="134">
        <v>2010905</v>
      </c>
      <c r="B94" s="135" t="s">
        <v>167</v>
      </c>
      <c r="C94" s="136"/>
    </row>
    <row r="95" ht="15" customHeight="1" spans="1:3">
      <c r="A95" s="134">
        <v>2010907</v>
      </c>
      <c r="B95" s="135" t="s">
        <v>168</v>
      </c>
      <c r="C95" s="136"/>
    </row>
    <row r="96" ht="15" customHeight="1" spans="1:3">
      <c r="A96" s="134">
        <v>2010908</v>
      </c>
      <c r="B96" s="135" t="s">
        <v>156</v>
      </c>
      <c r="C96" s="136"/>
    </row>
    <row r="97" ht="15" customHeight="1" spans="1:3">
      <c r="A97" s="134">
        <v>2010909</v>
      </c>
      <c r="B97" s="135" t="s">
        <v>169</v>
      </c>
      <c r="C97" s="136"/>
    </row>
    <row r="98" ht="15" customHeight="1" spans="1:3">
      <c r="A98" s="134">
        <v>2010910</v>
      </c>
      <c r="B98" s="135" t="s">
        <v>170</v>
      </c>
      <c r="C98" s="136"/>
    </row>
    <row r="99" ht="15" customHeight="1" spans="1:3">
      <c r="A99" s="134">
        <v>2010911</v>
      </c>
      <c r="B99" s="135" t="s">
        <v>171</v>
      </c>
      <c r="C99" s="136"/>
    </row>
    <row r="100" ht="15" customHeight="1" spans="1:3">
      <c r="A100" s="134">
        <v>2010912</v>
      </c>
      <c r="B100" s="135" t="s">
        <v>172</v>
      </c>
      <c r="C100" s="136"/>
    </row>
    <row r="101" ht="15" customHeight="1" spans="1:3">
      <c r="A101" s="134">
        <v>2010950</v>
      </c>
      <c r="B101" s="135" t="s">
        <v>123</v>
      </c>
      <c r="C101" s="136"/>
    </row>
    <row r="102" ht="15" customHeight="1" spans="1:3">
      <c r="A102" s="134">
        <v>2010999</v>
      </c>
      <c r="B102" s="135" t="s">
        <v>173</v>
      </c>
      <c r="C102" s="136"/>
    </row>
    <row r="103" ht="15" customHeight="1" spans="1:3">
      <c r="A103" s="134">
        <v>20111</v>
      </c>
      <c r="B103" s="135" t="s">
        <v>174</v>
      </c>
      <c r="C103" s="136">
        <v>1563.3103</v>
      </c>
    </row>
    <row r="104" ht="15" customHeight="1" spans="1:3">
      <c r="A104" s="134">
        <v>2011101</v>
      </c>
      <c r="B104" s="135" t="s">
        <v>114</v>
      </c>
      <c r="C104" s="136">
        <v>1184.6331</v>
      </c>
    </row>
    <row r="105" ht="15" customHeight="1" spans="1:3">
      <c r="A105" s="134">
        <v>2011102</v>
      </c>
      <c r="B105" s="135" t="s">
        <v>115</v>
      </c>
      <c r="C105" s="136">
        <v>0</v>
      </c>
    </row>
    <row r="106" ht="15" customHeight="1" spans="1:3">
      <c r="A106" s="134">
        <v>2011103</v>
      </c>
      <c r="B106" s="135" t="s">
        <v>116</v>
      </c>
      <c r="C106" s="136">
        <v>180.1704</v>
      </c>
    </row>
    <row r="107" ht="15" customHeight="1" spans="1:3">
      <c r="A107" s="134">
        <v>2011104</v>
      </c>
      <c r="B107" s="135" t="s">
        <v>175</v>
      </c>
      <c r="C107" s="136">
        <v>0</v>
      </c>
    </row>
    <row r="108" ht="15" customHeight="1" spans="1:3">
      <c r="A108" s="134">
        <v>2011105</v>
      </c>
      <c r="B108" s="135" t="s">
        <v>176</v>
      </c>
      <c r="C108" s="136">
        <v>0</v>
      </c>
    </row>
    <row r="109" ht="15" customHeight="1" spans="1:3">
      <c r="A109" s="134">
        <v>2011106</v>
      </c>
      <c r="B109" s="135" t="s">
        <v>177</v>
      </c>
      <c r="C109" s="136">
        <v>30</v>
      </c>
    </row>
    <row r="110" ht="15" customHeight="1" spans="1:3">
      <c r="A110" s="134">
        <v>2011150</v>
      </c>
      <c r="B110" s="135" t="s">
        <v>123</v>
      </c>
      <c r="C110" s="136">
        <v>88.6068</v>
      </c>
    </row>
    <row r="111" ht="15" customHeight="1" spans="1:3">
      <c r="A111" s="134">
        <v>2011199</v>
      </c>
      <c r="B111" s="135" t="s">
        <v>178</v>
      </c>
      <c r="C111" s="136">
        <v>79.9</v>
      </c>
    </row>
    <row r="112" ht="15" customHeight="1" spans="1:3">
      <c r="A112" s="134">
        <v>20113</v>
      </c>
      <c r="B112" s="135" t="s">
        <v>179</v>
      </c>
      <c r="C112" s="136">
        <v>1007.5572</v>
      </c>
    </row>
    <row r="113" ht="15" customHeight="1" spans="1:3">
      <c r="A113" s="134">
        <v>2011301</v>
      </c>
      <c r="B113" s="135" t="s">
        <v>114</v>
      </c>
      <c r="C113" s="136">
        <v>501.3763</v>
      </c>
    </row>
    <row r="114" ht="15" customHeight="1" spans="1:3">
      <c r="A114" s="134">
        <v>2011302</v>
      </c>
      <c r="B114" s="135" t="s">
        <v>115</v>
      </c>
      <c r="C114" s="136">
        <v>69.5</v>
      </c>
    </row>
    <row r="115" ht="15" customHeight="1" spans="1:3">
      <c r="A115" s="134">
        <v>2011303</v>
      </c>
      <c r="B115" s="135" t="s">
        <v>116</v>
      </c>
      <c r="C115" s="136">
        <v>24.462</v>
      </c>
    </row>
    <row r="116" ht="15" customHeight="1" spans="1:3">
      <c r="A116" s="134">
        <v>2011304</v>
      </c>
      <c r="B116" s="135" t="s">
        <v>180</v>
      </c>
      <c r="C116" s="136"/>
    </row>
    <row r="117" ht="15" customHeight="1" spans="1:3">
      <c r="A117" s="134">
        <v>2011305</v>
      </c>
      <c r="B117" s="135" t="s">
        <v>181</v>
      </c>
      <c r="C117" s="136"/>
    </row>
    <row r="118" ht="15" customHeight="1" spans="1:3">
      <c r="A118" s="134">
        <v>2011306</v>
      </c>
      <c r="B118" s="135" t="s">
        <v>182</v>
      </c>
      <c r="C118" s="136">
        <v>5</v>
      </c>
    </row>
    <row r="119" ht="15" customHeight="1" spans="1:3">
      <c r="A119" s="134">
        <v>2011307</v>
      </c>
      <c r="B119" s="135" t="s">
        <v>183</v>
      </c>
      <c r="C119" s="136"/>
    </row>
    <row r="120" ht="15" customHeight="1" spans="1:3">
      <c r="A120" s="134">
        <v>2011308</v>
      </c>
      <c r="B120" s="135" t="s">
        <v>184</v>
      </c>
      <c r="C120" s="136">
        <v>40.5</v>
      </c>
    </row>
    <row r="121" ht="15" customHeight="1" spans="1:3">
      <c r="A121" s="134">
        <v>2011350</v>
      </c>
      <c r="B121" s="135" t="s">
        <v>123</v>
      </c>
      <c r="C121" s="136">
        <v>268.4576</v>
      </c>
    </row>
    <row r="122" ht="15" customHeight="1" spans="1:3">
      <c r="A122" s="134">
        <v>2011399</v>
      </c>
      <c r="B122" s="135" t="s">
        <v>185</v>
      </c>
      <c r="C122" s="136">
        <v>98.2613</v>
      </c>
    </row>
    <row r="123" ht="15" customHeight="1" spans="1:3">
      <c r="A123" s="134">
        <v>20114</v>
      </c>
      <c r="B123" s="135" t="s">
        <v>186</v>
      </c>
      <c r="C123" s="136"/>
    </row>
    <row r="124" ht="15" customHeight="1" spans="1:3">
      <c r="A124" s="134">
        <v>2011401</v>
      </c>
      <c r="B124" s="135" t="s">
        <v>114</v>
      </c>
      <c r="C124" s="136"/>
    </row>
    <row r="125" ht="15" customHeight="1" spans="1:3">
      <c r="A125" s="134">
        <v>2011402</v>
      </c>
      <c r="B125" s="135" t="s">
        <v>115</v>
      </c>
      <c r="C125" s="136"/>
    </row>
    <row r="126" ht="15" customHeight="1" spans="1:3">
      <c r="A126" s="134">
        <v>2011403</v>
      </c>
      <c r="B126" s="135" t="s">
        <v>116</v>
      </c>
      <c r="C126" s="136"/>
    </row>
    <row r="127" ht="15" customHeight="1" spans="1:3">
      <c r="A127" s="134">
        <v>2011404</v>
      </c>
      <c r="B127" s="135" t="s">
        <v>187</v>
      </c>
      <c r="C127" s="136"/>
    </row>
    <row r="128" ht="15" customHeight="1" spans="1:3">
      <c r="A128" s="134">
        <v>2011405</v>
      </c>
      <c r="B128" s="135" t="s">
        <v>188</v>
      </c>
      <c r="C128" s="136"/>
    </row>
    <row r="129" ht="15" customHeight="1" spans="1:3">
      <c r="A129" s="134">
        <v>2011408</v>
      </c>
      <c r="B129" s="135" t="s">
        <v>189</v>
      </c>
      <c r="C129" s="136"/>
    </row>
    <row r="130" ht="15" customHeight="1" spans="1:3">
      <c r="A130" s="134">
        <v>2011409</v>
      </c>
      <c r="B130" s="135" t="s">
        <v>190</v>
      </c>
      <c r="C130" s="136"/>
    </row>
    <row r="131" ht="15" customHeight="1" spans="1:3">
      <c r="A131" s="134">
        <v>2011410</v>
      </c>
      <c r="B131" s="135" t="s">
        <v>191</v>
      </c>
      <c r="C131" s="136"/>
    </row>
    <row r="132" ht="15" customHeight="1" spans="1:3">
      <c r="A132" s="134">
        <v>2011411</v>
      </c>
      <c r="B132" s="135" t="s">
        <v>192</v>
      </c>
      <c r="C132" s="136"/>
    </row>
    <row r="133" ht="15" customHeight="1" spans="1:3">
      <c r="A133" s="134">
        <v>2011450</v>
      </c>
      <c r="B133" s="135" t="s">
        <v>123</v>
      </c>
      <c r="C133" s="136"/>
    </row>
    <row r="134" ht="15" customHeight="1" spans="1:3">
      <c r="A134" s="134">
        <v>2011499</v>
      </c>
      <c r="B134" s="135" t="s">
        <v>193</v>
      </c>
      <c r="C134" s="136"/>
    </row>
    <row r="135" ht="15" customHeight="1" spans="1:3">
      <c r="A135" s="134">
        <v>20123</v>
      </c>
      <c r="B135" s="135" t="s">
        <v>194</v>
      </c>
      <c r="C135" s="136">
        <v>37.5</v>
      </c>
    </row>
    <row r="136" ht="15" customHeight="1" spans="1:3">
      <c r="A136" s="134">
        <v>2012301</v>
      </c>
      <c r="B136" s="135" t="s">
        <v>114</v>
      </c>
      <c r="C136" s="136"/>
    </row>
    <row r="137" ht="15" customHeight="1" spans="1:3">
      <c r="A137" s="134">
        <v>2012302</v>
      </c>
      <c r="B137" s="135" t="s">
        <v>115</v>
      </c>
      <c r="C137" s="136">
        <v>37.5</v>
      </c>
    </row>
    <row r="138" ht="15" customHeight="1" spans="1:3">
      <c r="A138" s="134">
        <v>2012303</v>
      </c>
      <c r="B138" s="135" t="s">
        <v>116</v>
      </c>
      <c r="C138" s="136"/>
    </row>
    <row r="139" ht="15" customHeight="1" spans="1:3">
      <c r="A139" s="134">
        <v>2012304</v>
      </c>
      <c r="B139" s="135" t="s">
        <v>195</v>
      </c>
      <c r="C139" s="136"/>
    </row>
    <row r="140" ht="15" customHeight="1" spans="1:3">
      <c r="A140" s="134">
        <v>2012350</v>
      </c>
      <c r="B140" s="135" t="s">
        <v>123</v>
      </c>
      <c r="C140" s="136"/>
    </row>
    <row r="141" ht="15" customHeight="1" spans="1:3">
      <c r="A141" s="134">
        <v>2012399</v>
      </c>
      <c r="B141" s="135" t="s">
        <v>196</v>
      </c>
      <c r="C141" s="136">
        <v>0</v>
      </c>
    </row>
    <row r="142" ht="15" customHeight="1" spans="1:3">
      <c r="A142" s="134">
        <v>20125</v>
      </c>
      <c r="B142" s="135" t="s">
        <v>197</v>
      </c>
      <c r="C142" s="136">
        <v>170.5321</v>
      </c>
    </row>
    <row r="143" ht="15" customHeight="1" spans="1:3">
      <c r="A143" s="134">
        <v>2012501</v>
      </c>
      <c r="B143" s="135" t="s">
        <v>114</v>
      </c>
      <c r="C143" s="136">
        <v>111.9233</v>
      </c>
    </row>
    <row r="144" ht="15" customHeight="1" spans="1:3">
      <c r="A144" s="134">
        <v>2012502</v>
      </c>
      <c r="B144" s="135" t="s">
        <v>115</v>
      </c>
      <c r="C144" s="136">
        <v>22.5</v>
      </c>
    </row>
    <row r="145" ht="15" customHeight="1" spans="1:3">
      <c r="A145" s="134">
        <v>2012503</v>
      </c>
      <c r="B145" s="135" t="s">
        <v>116</v>
      </c>
      <c r="C145" s="136">
        <v>10.1088</v>
      </c>
    </row>
    <row r="146" ht="15" customHeight="1" spans="1:3">
      <c r="A146" s="134">
        <v>2012504</v>
      </c>
      <c r="B146" s="135" t="s">
        <v>198</v>
      </c>
      <c r="C146" s="136">
        <v>0</v>
      </c>
    </row>
    <row r="147" ht="15" customHeight="1" spans="1:3">
      <c r="A147" s="134">
        <v>2012505</v>
      </c>
      <c r="B147" s="135" t="s">
        <v>199</v>
      </c>
      <c r="C147" s="136">
        <v>6</v>
      </c>
    </row>
    <row r="148" ht="15" customHeight="1" spans="1:3">
      <c r="A148" s="134">
        <v>2012550</v>
      </c>
      <c r="B148" s="135" t="s">
        <v>123</v>
      </c>
      <c r="C148" s="136">
        <v>0</v>
      </c>
    </row>
    <row r="149" ht="15" customHeight="1" spans="1:3">
      <c r="A149" s="134">
        <v>2012599</v>
      </c>
      <c r="B149" s="135" t="s">
        <v>200</v>
      </c>
      <c r="C149" s="136">
        <v>20</v>
      </c>
    </row>
    <row r="150" ht="15" customHeight="1" spans="1:3">
      <c r="A150" s="134">
        <v>20126</v>
      </c>
      <c r="B150" s="135" t="s">
        <v>201</v>
      </c>
      <c r="C150" s="136">
        <v>209.0935</v>
      </c>
    </row>
    <row r="151" ht="15" customHeight="1" spans="1:3">
      <c r="A151" s="134">
        <v>2012601</v>
      </c>
      <c r="B151" s="135" t="s">
        <v>114</v>
      </c>
      <c r="C151" s="136">
        <v>0</v>
      </c>
    </row>
    <row r="152" ht="15" customHeight="1" spans="1:3">
      <c r="A152" s="134">
        <v>2012602</v>
      </c>
      <c r="B152" s="135" t="s">
        <v>115</v>
      </c>
      <c r="C152" s="136">
        <v>0</v>
      </c>
    </row>
    <row r="153" ht="15" customHeight="1" spans="1:3">
      <c r="A153" s="134">
        <v>2012603</v>
      </c>
      <c r="B153" s="135" t="s">
        <v>116</v>
      </c>
      <c r="C153" s="136">
        <v>0</v>
      </c>
    </row>
    <row r="154" ht="15" customHeight="1" spans="1:3">
      <c r="A154" s="134">
        <v>2012604</v>
      </c>
      <c r="B154" s="135" t="s">
        <v>202</v>
      </c>
      <c r="C154" s="136">
        <v>209.0935</v>
      </c>
    </row>
    <row r="155" ht="15" customHeight="1" spans="1:3">
      <c r="A155" s="134">
        <v>2012699</v>
      </c>
      <c r="B155" s="135" t="s">
        <v>203</v>
      </c>
      <c r="C155" s="136">
        <v>0</v>
      </c>
    </row>
    <row r="156" ht="15" customHeight="1" spans="1:3">
      <c r="A156" s="134">
        <v>20128</v>
      </c>
      <c r="B156" s="135" t="s">
        <v>204</v>
      </c>
      <c r="C156" s="136">
        <v>159.434</v>
      </c>
    </row>
    <row r="157" ht="15" customHeight="1" spans="1:3">
      <c r="A157" s="134">
        <v>2012801</v>
      </c>
      <c r="B157" s="135" t="s">
        <v>114</v>
      </c>
      <c r="C157" s="136">
        <v>108.0372</v>
      </c>
    </row>
    <row r="158" ht="15" customHeight="1" spans="1:3">
      <c r="A158" s="134">
        <v>2012802</v>
      </c>
      <c r="B158" s="135" t="s">
        <v>115</v>
      </c>
      <c r="C158" s="136">
        <v>22.1</v>
      </c>
    </row>
    <row r="159" ht="15" customHeight="1" spans="1:3">
      <c r="A159" s="134">
        <v>2012803</v>
      </c>
      <c r="B159" s="135" t="s">
        <v>116</v>
      </c>
      <c r="C159" s="136">
        <v>8.3688</v>
      </c>
    </row>
    <row r="160" ht="15" customHeight="1" spans="1:3">
      <c r="A160" s="134">
        <v>2012804</v>
      </c>
      <c r="B160" s="135" t="s">
        <v>128</v>
      </c>
      <c r="C160" s="136"/>
    </row>
    <row r="161" ht="15" customHeight="1" spans="1:3">
      <c r="A161" s="134">
        <v>2012850</v>
      </c>
      <c r="B161" s="135" t="s">
        <v>123</v>
      </c>
      <c r="C161" s="136">
        <v>20.928</v>
      </c>
    </row>
    <row r="162" ht="15" customHeight="1" spans="1:3">
      <c r="A162" s="134">
        <v>2012899</v>
      </c>
      <c r="B162" s="135" t="s">
        <v>205</v>
      </c>
      <c r="C162" s="136"/>
    </row>
    <row r="163" ht="15" customHeight="1" spans="1:3">
      <c r="A163" s="134">
        <v>20129</v>
      </c>
      <c r="B163" s="135" t="s">
        <v>206</v>
      </c>
      <c r="C163" s="136">
        <v>851.1196</v>
      </c>
    </row>
    <row r="164" ht="15" customHeight="1" spans="1:3">
      <c r="A164" s="134">
        <v>2012901</v>
      </c>
      <c r="B164" s="135" t="s">
        <v>114</v>
      </c>
      <c r="C164" s="136">
        <v>400.5108</v>
      </c>
    </row>
    <row r="165" ht="15" customHeight="1" spans="1:3">
      <c r="A165" s="134">
        <v>2012902</v>
      </c>
      <c r="B165" s="135" t="s">
        <v>115</v>
      </c>
      <c r="C165" s="136">
        <v>343.35</v>
      </c>
    </row>
    <row r="166" ht="15" customHeight="1" spans="1:3">
      <c r="A166" s="134">
        <v>2012903</v>
      </c>
      <c r="B166" s="135" t="s">
        <v>116</v>
      </c>
      <c r="C166" s="136">
        <v>27.6624</v>
      </c>
    </row>
    <row r="167" ht="15" customHeight="1" spans="1:3">
      <c r="A167" s="134">
        <v>2012906</v>
      </c>
      <c r="B167" s="135" t="s">
        <v>207</v>
      </c>
      <c r="C167" s="136">
        <v>0</v>
      </c>
    </row>
    <row r="168" ht="15" customHeight="1" spans="1:3">
      <c r="A168" s="134">
        <v>2012950</v>
      </c>
      <c r="B168" s="135" t="s">
        <v>123</v>
      </c>
      <c r="C168" s="136">
        <v>79.5964</v>
      </c>
    </row>
    <row r="169" ht="15" customHeight="1" spans="1:3">
      <c r="A169" s="134">
        <v>2012999</v>
      </c>
      <c r="B169" s="135" t="s">
        <v>208</v>
      </c>
      <c r="C169" s="136">
        <v>0</v>
      </c>
    </row>
    <row r="170" ht="15" customHeight="1" spans="1:3">
      <c r="A170" s="134">
        <v>20131</v>
      </c>
      <c r="B170" s="135" t="s">
        <v>209</v>
      </c>
      <c r="C170" s="136">
        <v>1231.0735</v>
      </c>
    </row>
    <row r="171" ht="15" customHeight="1" spans="1:3">
      <c r="A171" s="134">
        <v>2013101</v>
      </c>
      <c r="B171" s="135" t="s">
        <v>114</v>
      </c>
      <c r="C171" s="136">
        <v>410.8767</v>
      </c>
    </row>
    <row r="172" ht="15" customHeight="1" spans="1:3">
      <c r="A172" s="134">
        <v>2013102</v>
      </c>
      <c r="B172" s="135" t="s">
        <v>115</v>
      </c>
      <c r="C172" s="136">
        <v>81.5</v>
      </c>
    </row>
    <row r="173" ht="15" customHeight="1" spans="1:3">
      <c r="A173" s="134">
        <v>2013103</v>
      </c>
      <c r="B173" s="135" t="s">
        <v>116</v>
      </c>
      <c r="C173" s="136">
        <v>26.946</v>
      </c>
    </row>
    <row r="174" ht="15" customHeight="1" spans="1:3">
      <c r="A174" s="134">
        <v>2013105</v>
      </c>
      <c r="B174" s="135" t="s">
        <v>210</v>
      </c>
      <c r="C174" s="136">
        <v>0</v>
      </c>
    </row>
    <row r="175" ht="15" customHeight="1" spans="1:3">
      <c r="A175" s="134">
        <v>2013150</v>
      </c>
      <c r="B175" s="135" t="s">
        <v>123</v>
      </c>
      <c r="C175" s="136">
        <v>46.7508</v>
      </c>
    </row>
    <row r="176" ht="15" customHeight="1" spans="1:3">
      <c r="A176" s="134">
        <v>2013199</v>
      </c>
      <c r="B176" s="135" t="s">
        <v>211</v>
      </c>
      <c r="C176" s="136">
        <v>665</v>
      </c>
    </row>
    <row r="177" ht="15" customHeight="1" spans="1:3">
      <c r="A177" s="134">
        <v>20132</v>
      </c>
      <c r="B177" s="135" t="s">
        <v>212</v>
      </c>
      <c r="C177" s="136">
        <v>5895.911068</v>
      </c>
    </row>
    <row r="178" ht="15" customHeight="1" spans="1:3">
      <c r="A178" s="134">
        <v>2013201</v>
      </c>
      <c r="B178" s="135" t="s">
        <v>114</v>
      </c>
      <c r="C178" s="136">
        <v>539.9003</v>
      </c>
    </row>
    <row r="179" ht="15" customHeight="1" spans="1:3">
      <c r="A179" s="134">
        <v>2013202</v>
      </c>
      <c r="B179" s="135" t="s">
        <v>115</v>
      </c>
      <c r="C179" s="136">
        <v>269</v>
      </c>
    </row>
    <row r="180" ht="15" customHeight="1" spans="1:3">
      <c r="A180" s="134">
        <v>2013203</v>
      </c>
      <c r="B180" s="135" t="s">
        <v>116</v>
      </c>
      <c r="C180" s="136">
        <v>44.6424</v>
      </c>
    </row>
    <row r="181" ht="15" customHeight="1" spans="1:3">
      <c r="A181" s="134">
        <v>2013204</v>
      </c>
      <c r="B181" s="135" t="s">
        <v>213</v>
      </c>
      <c r="C181" s="136">
        <v>15</v>
      </c>
    </row>
    <row r="182" ht="15" customHeight="1" spans="1:3">
      <c r="A182" s="134">
        <v>2013250</v>
      </c>
      <c r="B182" s="135" t="s">
        <v>123</v>
      </c>
      <c r="C182" s="136">
        <v>108.6024</v>
      </c>
    </row>
    <row r="183" ht="15" customHeight="1" spans="1:3">
      <c r="A183" s="134">
        <v>2013299</v>
      </c>
      <c r="B183" s="135" t="s">
        <v>214</v>
      </c>
      <c r="C183" s="136">
        <v>4918.765968</v>
      </c>
    </row>
    <row r="184" ht="15" customHeight="1" spans="1:3">
      <c r="A184" s="134">
        <v>20133</v>
      </c>
      <c r="B184" s="135" t="s">
        <v>215</v>
      </c>
      <c r="C184" s="136">
        <v>508.1653</v>
      </c>
    </row>
    <row r="185" ht="15" customHeight="1" spans="1:3">
      <c r="A185" s="134">
        <v>2013301</v>
      </c>
      <c r="B185" s="135" t="s">
        <v>114</v>
      </c>
      <c r="C185" s="136">
        <v>301.5717</v>
      </c>
    </row>
    <row r="186" ht="15" customHeight="1" spans="1:3">
      <c r="A186" s="134">
        <v>2013302</v>
      </c>
      <c r="B186" s="135" t="s">
        <v>115</v>
      </c>
      <c r="C186" s="136">
        <v>35.8</v>
      </c>
    </row>
    <row r="187" ht="15" customHeight="1" spans="1:3">
      <c r="A187" s="134">
        <v>2013303</v>
      </c>
      <c r="B187" s="135" t="s">
        <v>116</v>
      </c>
      <c r="C187" s="136">
        <v>7.6764</v>
      </c>
    </row>
    <row r="188" ht="15" customHeight="1" spans="1:3">
      <c r="A188" s="134">
        <v>2013304</v>
      </c>
      <c r="B188" s="135" t="s">
        <v>216</v>
      </c>
      <c r="C188" s="136"/>
    </row>
    <row r="189" ht="15" customHeight="1" spans="1:3">
      <c r="A189" s="134">
        <v>2013350</v>
      </c>
      <c r="B189" s="135" t="s">
        <v>123</v>
      </c>
      <c r="C189" s="136">
        <v>163.1172</v>
      </c>
    </row>
    <row r="190" ht="15" customHeight="1" spans="1:3">
      <c r="A190" s="134">
        <v>2013399</v>
      </c>
      <c r="B190" s="135" t="s">
        <v>217</v>
      </c>
      <c r="C190" s="136">
        <v>0</v>
      </c>
    </row>
    <row r="191" ht="15" customHeight="1" spans="1:3">
      <c r="A191" s="134">
        <v>20134</v>
      </c>
      <c r="B191" s="135" t="s">
        <v>218</v>
      </c>
      <c r="C191" s="136">
        <v>413.8098</v>
      </c>
    </row>
    <row r="192" ht="15" customHeight="1" spans="1:3">
      <c r="A192" s="134">
        <v>2013401</v>
      </c>
      <c r="B192" s="135" t="s">
        <v>114</v>
      </c>
      <c r="C192" s="136">
        <v>68.43</v>
      </c>
    </row>
    <row r="193" ht="15" customHeight="1" spans="1:3">
      <c r="A193" s="134">
        <v>2013402</v>
      </c>
      <c r="B193" s="135" t="s">
        <v>115</v>
      </c>
      <c r="C193" s="136">
        <v>208</v>
      </c>
    </row>
    <row r="194" ht="15" customHeight="1" spans="1:3">
      <c r="A194" s="134">
        <v>2013403</v>
      </c>
      <c r="B194" s="135" t="s">
        <v>116</v>
      </c>
      <c r="C194" s="136">
        <v>36.072</v>
      </c>
    </row>
    <row r="195" ht="15" customHeight="1" spans="1:3">
      <c r="A195" s="134">
        <v>2013404</v>
      </c>
      <c r="B195" s="135" t="s">
        <v>219</v>
      </c>
      <c r="C195" s="136">
        <v>0</v>
      </c>
    </row>
    <row r="196" ht="15" customHeight="1" spans="1:3">
      <c r="A196" s="134">
        <v>2013405</v>
      </c>
      <c r="B196" s="135" t="s">
        <v>220</v>
      </c>
      <c r="C196" s="136">
        <v>6.05</v>
      </c>
    </row>
    <row r="197" ht="15" customHeight="1" spans="1:3">
      <c r="A197" s="134">
        <v>2013450</v>
      </c>
      <c r="B197" s="135" t="s">
        <v>123</v>
      </c>
      <c r="C197" s="136">
        <v>10.098</v>
      </c>
    </row>
    <row r="198" ht="15" customHeight="1" spans="1:3">
      <c r="A198" s="134">
        <v>2013499</v>
      </c>
      <c r="B198" s="135" t="s">
        <v>221</v>
      </c>
      <c r="C198" s="136">
        <v>85.1598</v>
      </c>
    </row>
    <row r="199" ht="15" customHeight="1" spans="1:3">
      <c r="A199" s="134">
        <v>20135</v>
      </c>
      <c r="B199" s="135" t="s">
        <v>222</v>
      </c>
      <c r="C199" s="136">
        <v>8</v>
      </c>
    </row>
    <row r="200" ht="15" customHeight="1" spans="1:3">
      <c r="A200" s="134">
        <v>2013501</v>
      </c>
      <c r="B200" s="135" t="s">
        <v>114</v>
      </c>
      <c r="C200" s="136">
        <v>0</v>
      </c>
    </row>
    <row r="201" ht="15" customHeight="1" spans="1:3">
      <c r="A201" s="134">
        <v>2013502</v>
      </c>
      <c r="B201" s="135" t="s">
        <v>115</v>
      </c>
      <c r="C201" s="136">
        <v>8</v>
      </c>
    </row>
    <row r="202" ht="15" customHeight="1" spans="1:3">
      <c r="A202" s="134">
        <v>2013503</v>
      </c>
      <c r="B202" s="135" t="s">
        <v>116</v>
      </c>
      <c r="C202" s="136">
        <v>0</v>
      </c>
    </row>
    <row r="203" ht="15" customHeight="1" spans="1:3">
      <c r="A203" s="134">
        <v>2013550</v>
      </c>
      <c r="B203" s="135" t="s">
        <v>123</v>
      </c>
      <c r="C203" s="136">
        <v>0</v>
      </c>
    </row>
    <row r="204" ht="15" customHeight="1" spans="1:3">
      <c r="A204" s="134">
        <v>2013599</v>
      </c>
      <c r="B204" s="135" t="s">
        <v>223</v>
      </c>
      <c r="C204" s="136">
        <v>0</v>
      </c>
    </row>
    <row r="205" ht="15" customHeight="1" spans="1:3">
      <c r="A205" s="134">
        <v>20136</v>
      </c>
      <c r="B205" s="135" t="s">
        <v>224</v>
      </c>
      <c r="C205" s="136">
        <v>473.15725</v>
      </c>
    </row>
    <row r="206" ht="15" customHeight="1" spans="1:3">
      <c r="A206" s="134">
        <v>2013601</v>
      </c>
      <c r="B206" s="135" t="s">
        <v>114</v>
      </c>
      <c r="C206" s="136">
        <v>401.00725</v>
      </c>
    </row>
    <row r="207" ht="15" customHeight="1" spans="1:3">
      <c r="A207" s="134">
        <v>2013602</v>
      </c>
      <c r="B207" s="135" t="s">
        <v>115</v>
      </c>
      <c r="C207" s="136">
        <v>0</v>
      </c>
    </row>
    <row r="208" ht="15" customHeight="1" spans="1:3">
      <c r="A208" s="134">
        <v>2013603</v>
      </c>
      <c r="B208" s="135" t="s">
        <v>116</v>
      </c>
      <c r="C208" s="136">
        <v>9.2208</v>
      </c>
    </row>
    <row r="209" ht="15" customHeight="1" spans="1:3">
      <c r="A209" s="134">
        <v>2013650</v>
      </c>
      <c r="B209" s="135" t="s">
        <v>123</v>
      </c>
      <c r="C209" s="136">
        <v>62.9292</v>
      </c>
    </row>
    <row r="210" ht="15" customHeight="1" spans="1:3">
      <c r="A210" s="134">
        <v>2013699</v>
      </c>
      <c r="B210" s="135" t="s">
        <v>224</v>
      </c>
      <c r="C210" s="136">
        <v>0</v>
      </c>
    </row>
    <row r="211" ht="15" customHeight="1" spans="1:3">
      <c r="A211" s="134">
        <v>20137</v>
      </c>
      <c r="B211" s="135" t="s">
        <v>225</v>
      </c>
      <c r="C211" s="136">
        <v>0</v>
      </c>
    </row>
    <row r="212" ht="15" customHeight="1" spans="1:3">
      <c r="A212" s="134">
        <v>2013701</v>
      </c>
      <c r="B212" s="135" t="s">
        <v>114</v>
      </c>
      <c r="C212" s="136"/>
    </row>
    <row r="213" ht="15" customHeight="1" spans="1:3">
      <c r="A213" s="134">
        <v>2013702</v>
      </c>
      <c r="B213" s="135" t="s">
        <v>115</v>
      </c>
      <c r="C213" s="136">
        <v>0</v>
      </c>
    </row>
    <row r="214" ht="15" customHeight="1" spans="1:3">
      <c r="A214" s="134">
        <v>2013703</v>
      </c>
      <c r="B214" s="135" t="s">
        <v>116</v>
      </c>
      <c r="C214" s="136"/>
    </row>
    <row r="215" ht="15" customHeight="1" spans="1:3">
      <c r="A215" s="134">
        <v>2013704</v>
      </c>
      <c r="B215" s="135" t="s">
        <v>226</v>
      </c>
      <c r="C215" s="136">
        <v>0</v>
      </c>
    </row>
    <row r="216" ht="15" customHeight="1" spans="1:3">
      <c r="A216" s="134">
        <v>2013750</v>
      </c>
      <c r="B216" s="135" t="s">
        <v>123</v>
      </c>
      <c r="C216" s="136"/>
    </row>
    <row r="217" ht="15" customHeight="1" spans="1:3">
      <c r="A217" s="134">
        <v>2013799</v>
      </c>
      <c r="B217" s="135" t="s">
        <v>227</v>
      </c>
      <c r="C217" s="136">
        <v>0</v>
      </c>
    </row>
    <row r="218" ht="15" customHeight="1" spans="1:3">
      <c r="A218" s="134">
        <v>20138</v>
      </c>
      <c r="B218" s="135" t="s">
        <v>228</v>
      </c>
      <c r="C218" s="136">
        <v>4157.8999</v>
      </c>
    </row>
    <row r="219" ht="15" customHeight="1" spans="1:3">
      <c r="A219" s="134">
        <v>2013801</v>
      </c>
      <c r="B219" s="135" t="s">
        <v>114</v>
      </c>
      <c r="C219" s="136">
        <v>2486.7683</v>
      </c>
    </row>
    <row r="220" ht="15" customHeight="1" spans="1:3">
      <c r="A220" s="134">
        <v>2013802</v>
      </c>
      <c r="B220" s="135" t="s">
        <v>115</v>
      </c>
      <c r="C220" s="136">
        <v>0</v>
      </c>
    </row>
    <row r="221" ht="15" customHeight="1" spans="1:3">
      <c r="A221" s="134">
        <v>2013803</v>
      </c>
      <c r="B221" s="135" t="s">
        <v>116</v>
      </c>
      <c r="C221" s="136">
        <v>141.2652</v>
      </c>
    </row>
    <row r="222" ht="15" customHeight="1" spans="1:3">
      <c r="A222" s="134">
        <v>2013804</v>
      </c>
      <c r="B222" s="135" t="s">
        <v>229</v>
      </c>
      <c r="C222" s="136">
        <v>74</v>
      </c>
    </row>
    <row r="223" ht="15" customHeight="1" spans="1:3">
      <c r="A223" s="134">
        <v>2013805</v>
      </c>
      <c r="B223" s="135" t="s">
        <v>230</v>
      </c>
      <c r="C223" s="136">
        <v>45</v>
      </c>
    </row>
    <row r="224" ht="15" customHeight="1" spans="1:3">
      <c r="A224" s="134">
        <v>2013808</v>
      </c>
      <c r="B224" s="135" t="s">
        <v>156</v>
      </c>
      <c r="C224" s="136">
        <v>48</v>
      </c>
    </row>
    <row r="225" ht="15" customHeight="1" spans="1:3">
      <c r="A225" s="134">
        <v>2013810</v>
      </c>
      <c r="B225" s="135" t="s">
        <v>231</v>
      </c>
      <c r="C225" s="136"/>
    </row>
    <row r="226" ht="15" customHeight="1" spans="1:3">
      <c r="A226" s="134">
        <v>2013812</v>
      </c>
      <c r="B226" s="135" t="s">
        <v>232</v>
      </c>
      <c r="C226" s="136"/>
    </row>
    <row r="227" ht="15" customHeight="1" spans="1:3">
      <c r="A227" s="134">
        <v>2013813</v>
      </c>
      <c r="B227" s="135" t="s">
        <v>233</v>
      </c>
      <c r="C227" s="136"/>
    </row>
    <row r="228" ht="15" customHeight="1" spans="1:3">
      <c r="A228" s="134">
        <v>2013814</v>
      </c>
      <c r="B228" s="135" t="s">
        <v>234</v>
      </c>
      <c r="C228" s="136"/>
    </row>
    <row r="229" ht="15" customHeight="1" spans="1:3">
      <c r="A229" s="134">
        <v>2013815</v>
      </c>
      <c r="B229" s="135" t="s">
        <v>235</v>
      </c>
      <c r="C229" s="136">
        <v>40</v>
      </c>
    </row>
    <row r="230" ht="15" customHeight="1" spans="1:3">
      <c r="A230" s="134">
        <v>2013816</v>
      </c>
      <c r="B230" s="135" t="s">
        <v>236</v>
      </c>
      <c r="C230" s="136">
        <v>769</v>
      </c>
    </row>
    <row r="231" ht="15" customHeight="1" spans="1:3">
      <c r="A231" s="134">
        <v>2013850</v>
      </c>
      <c r="B231" s="135" t="s">
        <v>123</v>
      </c>
      <c r="C231" s="136"/>
    </row>
    <row r="232" ht="15" customHeight="1" spans="1:3">
      <c r="A232" s="134">
        <v>2013899</v>
      </c>
      <c r="B232" s="135" t="s">
        <v>237</v>
      </c>
      <c r="C232" s="136">
        <v>418</v>
      </c>
    </row>
    <row r="233" ht="15" customHeight="1" spans="1:3">
      <c r="A233" s="134">
        <v>20199</v>
      </c>
      <c r="B233" s="135" t="s">
        <v>238</v>
      </c>
      <c r="C233" s="136">
        <v>25743.92</v>
      </c>
    </row>
    <row r="234" ht="15" customHeight="1" spans="1:3">
      <c r="A234" s="134">
        <v>2019901</v>
      </c>
      <c r="B234" s="135" t="s">
        <v>239</v>
      </c>
      <c r="C234" s="136">
        <v>0</v>
      </c>
    </row>
    <row r="235" ht="15" customHeight="1" spans="1:3">
      <c r="A235" s="134">
        <v>2019999</v>
      </c>
      <c r="B235" s="135" t="s">
        <v>238</v>
      </c>
      <c r="C235" s="136">
        <v>25743.92</v>
      </c>
    </row>
    <row r="236" ht="15" customHeight="1" spans="1:3">
      <c r="A236" s="134">
        <v>202</v>
      </c>
      <c r="B236" s="135" t="s">
        <v>240</v>
      </c>
      <c r="C236" s="136"/>
    </row>
    <row r="237" ht="15" customHeight="1" spans="1:3">
      <c r="A237" s="134">
        <v>20201</v>
      </c>
      <c r="B237" s="135" t="s">
        <v>241</v>
      </c>
      <c r="C237" s="136"/>
    </row>
    <row r="238" ht="15" customHeight="1" spans="1:3">
      <c r="A238" s="134">
        <v>2020101</v>
      </c>
      <c r="B238" s="135" t="s">
        <v>114</v>
      </c>
      <c r="C238" s="136"/>
    </row>
    <row r="239" ht="15" customHeight="1" spans="1:3">
      <c r="A239" s="134">
        <v>2020102</v>
      </c>
      <c r="B239" s="135" t="s">
        <v>115</v>
      </c>
      <c r="C239" s="136"/>
    </row>
    <row r="240" ht="15" customHeight="1" spans="1:3">
      <c r="A240" s="134">
        <v>2020103</v>
      </c>
      <c r="B240" s="135" t="s">
        <v>116</v>
      </c>
      <c r="C240" s="136"/>
    </row>
    <row r="241" ht="15" customHeight="1" spans="1:3">
      <c r="A241" s="134">
        <v>2020104</v>
      </c>
      <c r="B241" s="135" t="s">
        <v>210</v>
      </c>
      <c r="C241" s="136"/>
    </row>
    <row r="242" ht="15" customHeight="1" spans="1:3">
      <c r="A242" s="134">
        <v>2020150</v>
      </c>
      <c r="B242" s="135" t="s">
        <v>123</v>
      </c>
      <c r="C242" s="136"/>
    </row>
    <row r="243" ht="15" customHeight="1" spans="1:3">
      <c r="A243" s="134">
        <v>2020199</v>
      </c>
      <c r="B243" s="135" t="s">
        <v>242</v>
      </c>
      <c r="C243" s="136"/>
    </row>
    <row r="244" ht="15" customHeight="1" spans="1:3">
      <c r="A244" s="134">
        <v>20202</v>
      </c>
      <c r="B244" s="135" t="s">
        <v>243</v>
      </c>
      <c r="C244" s="136"/>
    </row>
    <row r="245" ht="15" customHeight="1" spans="1:3">
      <c r="A245" s="134">
        <v>2020201</v>
      </c>
      <c r="B245" s="135" t="s">
        <v>244</v>
      </c>
      <c r="C245" s="136"/>
    </row>
    <row r="246" ht="15" customHeight="1" spans="1:3">
      <c r="A246" s="134">
        <v>2020202</v>
      </c>
      <c r="B246" s="135" t="s">
        <v>245</v>
      </c>
      <c r="C246" s="136"/>
    </row>
    <row r="247" ht="15" customHeight="1" spans="1:3">
      <c r="A247" s="134">
        <v>20203</v>
      </c>
      <c r="B247" s="135" t="s">
        <v>246</v>
      </c>
      <c r="C247" s="136"/>
    </row>
    <row r="248" ht="15" customHeight="1" spans="1:3">
      <c r="A248" s="134">
        <v>2020304</v>
      </c>
      <c r="B248" s="135" t="s">
        <v>247</v>
      </c>
      <c r="C248" s="136"/>
    </row>
    <row r="249" ht="15" customHeight="1" spans="1:3">
      <c r="A249" s="134">
        <v>2020306</v>
      </c>
      <c r="B249" s="135" t="s">
        <v>246</v>
      </c>
      <c r="C249" s="136"/>
    </row>
    <row r="250" ht="15" customHeight="1" spans="1:3">
      <c r="A250" s="134">
        <v>20204</v>
      </c>
      <c r="B250" s="135" t="s">
        <v>248</v>
      </c>
      <c r="C250" s="136"/>
    </row>
    <row r="251" ht="15" customHeight="1" spans="1:3">
      <c r="A251" s="134">
        <v>2020401</v>
      </c>
      <c r="B251" s="135" t="s">
        <v>249</v>
      </c>
      <c r="C251" s="136"/>
    </row>
    <row r="252" ht="15" customHeight="1" spans="1:3">
      <c r="A252" s="134">
        <v>2020402</v>
      </c>
      <c r="B252" s="135" t="s">
        <v>250</v>
      </c>
      <c r="C252" s="136"/>
    </row>
    <row r="253" ht="15" customHeight="1" spans="1:3">
      <c r="A253" s="134">
        <v>2020403</v>
      </c>
      <c r="B253" s="135" t="s">
        <v>251</v>
      </c>
      <c r="C253" s="136"/>
    </row>
    <row r="254" ht="15" customHeight="1" spans="1:3">
      <c r="A254" s="134">
        <v>2020404</v>
      </c>
      <c r="B254" s="135" t="s">
        <v>252</v>
      </c>
      <c r="C254" s="136"/>
    </row>
    <row r="255" ht="15" customHeight="1" spans="1:3">
      <c r="A255" s="134">
        <v>2020499</v>
      </c>
      <c r="B255" s="135" t="s">
        <v>253</v>
      </c>
      <c r="C255" s="136"/>
    </row>
    <row r="256" ht="15" customHeight="1" spans="1:3">
      <c r="A256" s="134">
        <v>20205</v>
      </c>
      <c r="B256" s="135" t="s">
        <v>254</v>
      </c>
      <c r="C256" s="136"/>
    </row>
    <row r="257" ht="15" customHeight="1" spans="1:3">
      <c r="A257" s="134">
        <v>2020503</v>
      </c>
      <c r="B257" s="135" t="s">
        <v>255</v>
      </c>
      <c r="C257" s="136"/>
    </row>
    <row r="258" ht="15" customHeight="1" spans="1:3">
      <c r="A258" s="134">
        <v>2020504</v>
      </c>
      <c r="B258" s="135" t="s">
        <v>256</v>
      </c>
      <c r="C258" s="136"/>
    </row>
    <row r="259" ht="15" customHeight="1" spans="1:3">
      <c r="A259" s="134">
        <v>2020505</v>
      </c>
      <c r="B259" s="135" t="s">
        <v>257</v>
      </c>
      <c r="C259" s="136"/>
    </row>
    <row r="260" ht="15" customHeight="1" spans="1:3">
      <c r="A260" s="134">
        <v>2020599</v>
      </c>
      <c r="B260" s="135" t="s">
        <v>258</v>
      </c>
      <c r="C260" s="136"/>
    </row>
    <row r="261" ht="15" customHeight="1" spans="1:3">
      <c r="A261" s="134">
        <v>20206</v>
      </c>
      <c r="B261" s="135" t="s">
        <v>259</v>
      </c>
      <c r="C261" s="136"/>
    </row>
    <row r="262" ht="15" customHeight="1" spans="1:3">
      <c r="A262" s="134">
        <v>2020601</v>
      </c>
      <c r="B262" s="135" t="s">
        <v>259</v>
      </c>
      <c r="C262" s="136"/>
    </row>
    <row r="263" ht="15" customHeight="1" spans="1:3">
      <c r="A263" s="134">
        <v>20207</v>
      </c>
      <c r="B263" s="135" t="s">
        <v>260</v>
      </c>
      <c r="C263" s="136"/>
    </row>
    <row r="264" ht="15" customHeight="1" spans="1:3">
      <c r="A264" s="134">
        <v>2020701</v>
      </c>
      <c r="B264" s="135" t="s">
        <v>261</v>
      </c>
      <c r="C264" s="136"/>
    </row>
    <row r="265" ht="15" customHeight="1" spans="1:3">
      <c r="A265" s="134">
        <v>2020702</v>
      </c>
      <c r="B265" s="135" t="s">
        <v>262</v>
      </c>
      <c r="C265" s="136"/>
    </row>
    <row r="266" ht="15" customHeight="1" spans="1:3">
      <c r="A266" s="134">
        <v>2020703</v>
      </c>
      <c r="B266" s="135" t="s">
        <v>263</v>
      </c>
      <c r="C266" s="136"/>
    </row>
    <row r="267" ht="15" customHeight="1" spans="1:3">
      <c r="A267" s="134">
        <v>2020799</v>
      </c>
      <c r="B267" s="135" t="s">
        <v>264</v>
      </c>
      <c r="C267" s="136"/>
    </row>
    <row r="268" ht="15" customHeight="1" spans="1:3">
      <c r="A268" s="134">
        <v>20208</v>
      </c>
      <c r="B268" s="135" t="s">
        <v>265</v>
      </c>
      <c r="C268" s="136"/>
    </row>
    <row r="269" ht="15" customHeight="1" spans="1:3">
      <c r="A269" s="134">
        <v>2020801</v>
      </c>
      <c r="B269" s="135" t="s">
        <v>114</v>
      </c>
      <c r="C269" s="136"/>
    </row>
    <row r="270" ht="15" customHeight="1" spans="1:3">
      <c r="A270" s="134">
        <v>2020802</v>
      </c>
      <c r="B270" s="135" t="s">
        <v>115</v>
      </c>
      <c r="C270" s="136"/>
    </row>
    <row r="271" ht="15" customHeight="1" spans="1:3">
      <c r="A271" s="134">
        <v>2020803</v>
      </c>
      <c r="B271" s="135" t="s">
        <v>116</v>
      </c>
      <c r="C271" s="136"/>
    </row>
    <row r="272" ht="15" customHeight="1" spans="1:3">
      <c r="A272" s="134">
        <v>2020850</v>
      </c>
      <c r="B272" s="135" t="s">
        <v>123</v>
      </c>
      <c r="C272" s="136"/>
    </row>
    <row r="273" ht="15" customHeight="1" spans="1:3">
      <c r="A273" s="134">
        <v>2020899</v>
      </c>
      <c r="B273" s="135" t="s">
        <v>266</v>
      </c>
      <c r="C273" s="136"/>
    </row>
    <row r="274" ht="15" customHeight="1" spans="1:3">
      <c r="A274" s="134">
        <v>20299</v>
      </c>
      <c r="B274" s="135" t="s">
        <v>267</v>
      </c>
      <c r="C274" s="136"/>
    </row>
    <row r="275" ht="15" customHeight="1" spans="1:3">
      <c r="A275" s="134">
        <v>2029999</v>
      </c>
      <c r="B275" s="135" t="s">
        <v>267</v>
      </c>
      <c r="C275" s="136"/>
    </row>
    <row r="276" ht="15" customHeight="1" spans="1:3">
      <c r="A276" s="134">
        <v>203</v>
      </c>
      <c r="B276" s="135" t="s">
        <v>268</v>
      </c>
      <c r="C276" s="136">
        <v>2184.5623</v>
      </c>
    </row>
    <row r="277" ht="15" customHeight="1" spans="1:3">
      <c r="A277" s="134">
        <v>204</v>
      </c>
      <c r="B277" s="135" t="s">
        <v>269</v>
      </c>
      <c r="C277" s="136">
        <v>6296.015017</v>
      </c>
    </row>
    <row r="278" ht="15" customHeight="1" spans="1:3">
      <c r="A278" s="134">
        <v>20401</v>
      </c>
      <c r="B278" s="135" t="s">
        <v>270</v>
      </c>
      <c r="C278" s="136"/>
    </row>
    <row r="279" ht="15" customHeight="1" spans="1:3">
      <c r="A279" s="134">
        <v>20402</v>
      </c>
      <c r="B279" s="135" t="s">
        <v>271</v>
      </c>
      <c r="C279" s="136">
        <v>1304</v>
      </c>
    </row>
    <row r="280" ht="15" customHeight="1" spans="1:3">
      <c r="A280" s="134">
        <v>20403</v>
      </c>
      <c r="B280" s="135" t="s">
        <v>272</v>
      </c>
      <c r="C280" s="136">
        <v>0</v>
      </c>
    </row>
    <row r="281" ht="15" customHeight="1" spans="1:3">
      <c r="A281" s="134">
        <v>20404</v>
      </c>
      <c r="B281" s="135" t="s">
        <v>273</v>
      </c>
      <c r="C281" s="136">
        <v>108</v>
      </c>
    </row>
    <row r="282" ht="15" customHeight="1" spans="1:3">
      <c r="A282" s="134">
        <v>20405</v>
      </c>
      <c r="B282" s="135" t="s">
        <v>274</v>
      </c>
      <c r="C282" s="136">
        <v>248</v>
      </c>
    </row>
    <row r="283" ht="15" customHeight="1" spans="1:3">
      <c r="A283" s="134">
        <v>20406</v>
      </c>
      <c r="B283" s="135" t="s">
        <v>275</v>
      </c>
      <c r="C283" s="136">
        <v>804.1351</v>
      </c>
    </row>
    <row r="284" ht="15" customHeight="1" spans="1:3">
      <c r="A284" s="134">
        <v>20407</v>
      </c>
      <c r="B284" s="135" t="s">
        <v>276</v>
      </c>
      <c r="C284" s="136"/>
    </row>
    <row r="285" ht="15" customHeight="1" spans="1:3">
      <c r="A285" s="134">
        <v>20408</v>
      </c>
      <c r="B285" s="135" t="s">
        <v>277</v>
      </c>
      <c r="C285" s="136"/>
    </row>
    <row r="286" ht="15" customHeight="1" spans="1:3">
      <c r="A286" s="134">
        <v>20409</v>
      </c>
      <c r="B286" s="135" t="s">
        <v>278</v>
      </c>
      <c r="C286" s="136"/>
    </row>
    <row r="287" ht="15" customHeight="1" spans="1:3">
      <c r="A287" s="134">
        <v>20410</v>
      </c>
      <c r="B287" s="135" t="s">
        <v>279</v>
      </c>
      <c r="C287" s="136"/>
    </row>
    <row r="288" ht="15" customHeight="1" spans="1:3">
      <c r="A288" s="134">
        <v>20499</v>
      </c>
      <c r="B288" s="135" t="s">
        <v>280</v>
      </c>
      <c r="C288" s="136">
        <v>3831.879917</v>
      </c>
    </row>
    <row r="289" ht="15" customHeight="1" spans="1:3">
      <c r="A289" s="134">
        <v>205</v>
      </c>
      <c r="B289" s="135" t="s">
        <v>281</v>
      </c>
      <c r="C289" s="136">
        <v>94964.350556</v>
      </c>
    </row>
    <row r="290" ht="15" customHeight="1" spans="1:3">
      <c r="A290" s="134">
        <v>20501</v>
      </c>
      <c r="B290" s="135" t="s">
        <v>282</v>
      </c>
      <c r="C290" s="136">
        <v>942.700076</v>
      </c>
    </row>
    <row r="291" ht="15" customHeight="1" spans="1:3">
      <c r="A291" s="134">
        <v>2050101</v>
      </c>
      <c r="B291" s="135" t="s">
        <v>114</v>
      </c>
      <c r="C291" s="136">
        <v>352.9313</v>
      </c>
    </row>
    <row r="292" ht="15" customHeight="1" spans="1:3">
      <c r="A292" s="134">
        <v>2050102</v>
      </c>
      <c r="B292" s="135" t="s">
        <v>115</v>
      </c>
      <c r="C292" s="136"/>
    </row>
    <row r="293" ht="15" customHeight="1" spans="1:3">
      <c r="A293" s="134">
        <v>2050103</v>
      </c>
      <c r="B293" s="135" t="s">
        <v>116</v>
      </c>
      <c r="C293" s="136">
        <v>385.3128</v>
      </c>
    </row>
    <row r="294" ht="15" customHeight="1" spans="1:3">
      <c r="A294" s="134">
        <v>2050199</v>
      </c>
      <c r="B294" s="135" t="s">
        <v>283</v>
      </c>
      <c r="C294" s="136">
        <v>204.455976</v>
      </c>
    </row>
    <row r="295" ht="15" customHeight="1" spans="1:3">
      <c r="A295" s="134">
        <v>20502</v>
      </c>
      <c r="B295" s="135" t="s">
        <v>284</v>
      </c>
      <c r="C295" s="136">
        <v>81745.21148</v>
      </c>
    </row>
    <row r="296" ht="15" customHeight="1" spans="1:3">
      <c r="A296" s="134">
        <v>2050201</v>
      </c>
      <c r="B296" s="135" t="s">
        <v>285</v>
      </c>
      <c r="C296" s="136">
        <v>1830.792</v>
      </c>
    </row>
    <row r="297" ht="15" customHeight="1" spans="1:3">
      <c r="A297" s="134">
        <v>2050202</v>
      </c>
      <c r="B297" s="135" t="s">
        <v>286</v>
      </c>
      <c r="C297" s="136">
        <v>25903.4534948</v>
      </c>
    </row>
    <row r="298" ht="15" customHeight="1" spans="1:3">
      <c r="A298" s="134">
        <v>2050203</v>
      </c>
      <c r="B298" s="135" t="s">
        <v>287</v>
      </c>
      <c r="C298" s="136">
        <v>11557.6153852</v>
      </c>
    </row>
    <row r="299" ht="15" customHeight="1" spans="1:3">
      <c r="A299" s="134">
        <v>2050204</v>
      </c>
      <c r="B299" s="135" t="s">
        <v>288</v>
      </c>
      <c r="C299" s="136">
        <v>3967.6788</v>
      </c>
    </row>
    <row r="300" ht="15" customHeight="1" spans="1:3">
      <c r="A300" s="134">
        <v>2050205</v>
      </c>
      <c r="B300" s="135" t="s">
        <v>289</v>
      </c>
      <c r="C300" s="136"/>
    </row>
    <row r="301" ht="15" customHeight="1" spans="1:3">
      <c r="A301" s="134">
        <v>2050299</v>
      </c>
      <c r="B301" s="135" t="s">
        <v>290</v>
      </c>
      <c r="C301" s="136">
        <v>38485.6718</v>
      </c>
    </row>
    <row r="302" ht="15" customHeight="1" spans="1:3">
      <c r="A302" s="134">
        <v>20503</v>
      </c>
      <c r="B302" s="135" t="s">
        <v>291</v>
      </c>
      <c r="C302" s="136"/>
    </row>
    <row r="303" ht="15" customHeight="1" spans="1:3">
      <c r="A303" s="134">
        <v>2050301</v>
      </c>
      <c r="B303" s="135" t="s">
        <v>292</v>
      </c>
      <c r="C303" s="136"/>
    </row>
    <row r="304" ht="15" customHeight="1" spans="1:3">
      <c r="A304" s="134">
        <v>2050302</v>
      </c>
      <c r="B304" s="135" t="s">
        <v>293</v>
      </c>
      <c r="C304" s="136"/>
    </row>
    <row r="305" ht="15" customHeight="1" spans="1:3">
      <c r="A305" s="134">
        <v>2050303</v>
      </c>
      <c r="B305" s="135" t="s">
        <v>294</v>
      </c>
      <c r="C305" s="136"/>
    </row>
    <row r="306" ht="15" customHeight="1" spans="1:3">
      <c r="A306" s="134">
        <v>2050305</v>
      </c>
      <c r="B306" s="135" t="s">
        <v>295</v>
      </c>
      <c r="C306" s="136"/>
    </row>
    <row r="307" ht="15" customHeight="1" spans="1:3">
      <c r="A307" s="134">
        <v>2050399</v>
      </c>
      <c r="B307" s="135" t="s">
        <v>296</v>
      </c>
      <c r="C307" s="136"/>
    </row>
    <row r="308" ht="15" customHeight="1" spans="1:3">
      <c r="A308" s="134">
        <v>20504</v>
      </c>
      <c r="B308" s="135" t="s">
        <v>297</v>
      </c>
      <c r="C308" s="136"/>
    </row>
    <row r="309" ht="15" customHeight="1" spans="1:3">
      <c r="A309" s="134">
        <v>2050401</v>
      </c>
      <c r="B309" s="135" t="s">
        <v>298</v>
      </c>
      <c r="C309" s="136"/>
    </row>
    <row r="310" ht="15" customHeight="1" spans="1:3">
      <c r="A310" s="134">
        <v>2050402</v>
      </c>
      <c r="B310" s="135" t="s">
        <v>299</v>
      </c>
      <c r="C310" s="136"/>
    </row>
    <row r="311" ht="15" customHeight="1" spans="1:3">
      <c r="A311" s="134">
        <v>2050403</v>
      </c>
      <c r="B311" s="135" t="s">
        <v>300</v>
      </c>
      <c r="C311" s="136"/>
    </row>
    <row r="312" ht="15" customHeight="1" spans="1:3">
      <c r="A312" s="134">
        <v>2050404</v>
      </c>
      <c r="B312" s="135" t="s">
        <v>301</v>
      </c>
      <c r="C312" s="136"/>
    </row>
    <row r="313" ht="15" customHeight="1" spans="1:3">
      <c r="A313" s="134">
        <v>2050499</v>
      </c>
      <c r="B313" s="135" t="s">
        <v>302</v>
      </c>
      <c r="C313" s="136"/>
    </row>
    <row r="314" ht="15" customHeight="1" spans="1:3">
      <c r="A314" s="134">
        <v>20505</v>
      </c>
      <c r="B314" s="135" t="s">
        <v>303</v>
      </c>
      <c r="C314" s="136"/>
    </row>
    <row r="315" ht="15" customHeight="1" spans="1:3">
      <c r="A315" s="134">
        <v>2050501</v>
      </c>
      <c r="B315" s="135" t="s">
        <v>304</v>
      </c>
      <c r="C315" s="136"/>
    </row>
    <row r="316" ht="15" customHeight="1" spans="1:3">
      <c r="A316" s="134">
        <v>2050502</v>
      </c>
      <c r="B316" s="135" t="s">
        <v>305</v>
      </c>
      <c r="C316" s="136"/>
    </row>
    <row r="317" ht="15" customHeight="1" spans="1:3">
      <c r="A317" s="134">
        <v>2050599</v>
      </c>
      <c r="B317" s="135" t="s">
        <v>306</v>
      </c>
      <c r="C317" s="136"/>
    </row>
    <row r="318" ht="15" customHeight="1" spans="1:3">
      <c r="A318" s="134">
        <v>20506</v>
      </c>
      <c r="B318" s="135" t="s">
        <v>307</v>
      </c>
      <c r="C318" s="136"/>
    </row>
    <row r="319" ht="15" customHeight="1" spans="1:3">
      <c r="A319" s="134">
        <v>2050601</v>
      </c>
      <c r="B319" s="135" t="s">
        <v>308</v>
      </c>
      <c r="C319" s="136"/>
    </row>
    <row r="320" ht="15" customHeight="1" spans="1:3">
      <c r="A320" s="134">
        <v>2050602</v>
      </c>
      <c r="B320" s="135" t="s">
        <v>309</v>
      </c>
      <c r="C320" s="136"/>
    </row>
    <row r="321" ht="15" customHeight="1" spans="1:3">
      <c r="A321" s="134">
        <v>2050699</v>
      </c>
      <c r="B321" s="135" t="s">
        <v>310</v>
      </c>
      <c r="C321" s="136"/>
    </row>
    <row r="322" ht="15" customHeight="1" spans="1:3">
      <c r="A322" s="134">
        <v>20507</v>
      </c>
      <c r="B322" s="135" t="s">
        <v>311</v>
      </c>
      <c r="C322" s="136">
        <v>721.2176</v>
      </c>
    </row>
    <row r="323" ht="15" customHeight="1" spans="1:3">
      <c r="A323" s="134">
        <v>2050701</v>
      </c>
      <c r="B323" s="135" t="s">
        <v>312</v>
      </c>
      <c r="C323" s="136">
        <v>196.9176</v>
      </c>
    </row>
    <row r="324" ht="15" customHeight="1" spans="1:3">
      <c r="A324" s="134">
        <v>2050702</v>
      </c>
      <c r="B324" s="135" t="s">
        <v>313</v>
      </c>
      <c r="C324" s="136"/>
    </row>
    <row r="325" ht="15" customHeight="1" spans="1:3">
      <c r="A325" s="134">
        <v>2050799</v>
      </c>
      <c r="B325" s="135" t="s">
        <v>314</v>
      </c>
      <c r="C325" s="136">
        <v>524.3</v>
      </c>
    </row>
    <row r="326" ht="15" customHeight="1" spans="1:3">
      <c r="A326" s="134">
        <v>20508</v>
      </c>
      <c r="B326" s="135" t="s">
        <v>315</v>
      </c>
      <c r="C326" s="136">
        <v>1138.2214</v>
      </c>
    </row>
    <row r="327" ht="15" customHeight="1" spans="1:3">
      <c r="A327" s="134">
        <v>2050801</v>
      </c>
      <c r="B327" s="135" t="s">
        <v>316</v>
      </c>
      <c r="C327" s="136">
        <v>813.3456</v>
      </c>
    </row>
    <row r="328" ht="15" customHeight="1" spans="1:3">
      <c r="A328" s="134">
        <v>2050802</v>
      </c>
      <c r="B328" s="135" t="s">
        <v>317</v>
      </c>
      <c r="C328" s="136">
        <v>324.8758</v>
      </c>
    </row>
    <row r="329" ht="15" customHeight="1" spans="1:3">
      <c r="A329" s="134">
        <v>2050803</v>
      </c>
      <c r="B329" s="135" t="s">
        <v>318</v>
      </c>
      <c r="C329" s="136"/>
    </row>
    <row r="330" ht="15" customHeight="1" spans="1:3">
      <c r="A330" s="134">
        <v>2050804</v>
      </c>
      <c r="B330" s="135" t="s">
        <v>319</v>
      </c>
      <c r="C330" s="136"/>
    </row>
    <row r="331" ht="15" customHeight="1" spans="1:3">
      <c r="A331" s="134">
        <v>2050899</v>
      </c>
      <c r="B331" s="135" t="s">
        <v>320</v>
      </c>
      <c r="C331" s="136"/>
    </row>
    <row r="332" ht="15" customHeight="1" spans="1:3">
      <c r="A332" s="134">
        <v>20509</v>
      </c>
      <c r="B332" s="135" t="s">
        <v>321</v>
      </c>
      <c r="C332" s="136"/>
    </row>
    <row r="333" ht="15" customHeight="1" spans="1:3">
      <c r="A333" s="134">
        <v>2050901</v>
      </c>
      <c r="B333" s="135" t="s">
        <v>322</v>
      </c>
      <c r="C333" s="136"/>
    </row>
    <row r="334" ht="15" customHeight="1" spans="1:3">
      <c r="A334" s="134">
        <v>2050902</v>
      </c>
      <c r="B334" s="135" t="s">
        <v>323</v>
      </c>
      <c r="C334" s="136"/>
    </row>
    <row r="335" ht="15" customHeight="1" spans="1:3">
      <c r="A335" s="134">
        <v>2050903</v>
      </c>
      <c r="B335" s="135" t="s">
        <v>324</v>
      </c>
      <c r="C335" s="136"/>
    </row>
    <row r="336" ht="15" customHeight="1" spans="1:3">
      <c r="A336" s="134">
        <v>2050904</v>
      </c>
      <c r="B336" s="135" t="s">
        <v>325</v>
      </c>
      <c r="C336" s="136"/>
    </row>
    <row r="337" ht="15" customHeight="1" spans="1:3">
      <c r="A337" s="134">
        <v>2050905</v>
      </c>
      <c r="B337" s="135" t="s">
        <v>326</v>
      </c>
      <c r="C337" s="136"/>
    </row>
    <row r="338" ht="15" customHeight="1" spans="1:3">
      <c r="A338" s="134">
        <v>2050999</v>
      </c>
      <c r="B338" s="135" t="s">
        <v>327</v>
      </c>
      <c r="C338" s="136"/>
    </row>
    <row r="339" ht="15" customHeight="1" spans="1:3">
      <c r="A339" s="134">
        <v>20599</v>
      </c>
      <c r="B339" s="135" t="s">
        <v>328</v>
      </c>
      <c r="C339" s="136">
        <v>10417</v>
      </c>
    </row>
    <row r="340" ht="15" customHeight="1" spans="1:3">
      <c r="A340" s="134">
        <v>2059999</v>
      </c>
      <c r="B340" s="135" t="s">
        <v>328</v>
      </c>
      <c r="C340" s="136">
        <v>10417</v>
      </c>
    </row>
    <row r="341" ht="15" customHeight="1" spans="1:3">
      <c r="A341" s="134">
        <v>206</v>
      </c>
      <c r="B341" s="135" t="s">
        <v>329</v>
      </c>
      <c r="C341" s="136">
        <v>7858.9658</v>
      </c>
    </row>
    <row r="342" ht="15" customHeight="1" spans="1:3">
      <c r="A342" s="134">
        <v>20601</v>
      </c>
      <c r="B342" s="135" t="s">
        <v>330</v>
      </c>
      <c r="C342" s="136">
        <v>360.388</v>
      </c>
    </row>
    <row r="343" ht="15" customHeight="1" spans="1:3">
      <c r="A343" s="134">
        <v>2060101</v>
      </c>
      <c r="B343" s="135" t="s">
        <v>114</v>
      </c>
      <c r="C343" s="136">
        <v>189.4036</v>
      </c>
    </row>
    <row r="344" ht="15" customHeight="1" spans="1:3">
      <c r="A344" s="134">
        <v>2060102</v>
      </c>
      <c r="B344" s="135" t="s">
        <v>115</v>
      </c>
      <c r="C344" s="136">
        <v>17</v>
      </c>
    </row>
    <row r="345" ht="15" customHeight="1" spans="1:3">
      <c r="A345" s="134">
        <v>2060103</v>
      </c>
      <c r="B345" s="135" t="s">
        <v>116</v>
      </c>
      <c r="C345" s="136">
        <v>94.3344</v>
      </c>
    </row>
    <row r="346" ht="15" customHeight="1" spans="1:3">
      <c r="A346" s="134">
        <v>2060199</v>
      </c>
      <c r="B346" s="135" t="s">
        <v>331</v>
      </c>
      <c r="C346" s="136">
        <v>59.65</v>
      </c>
    </row>
    <row r="347" ht="15" customHeight="1" spans="1:3">
      <c r="A347" s="134">
        <v>20602</v>
      </c>
      <c r="B347" s="135" t="s">
        <v>332</v>
      </c>
      <c r="C347" s="136"/>
    </row>
    <row r="348" ht="15" customHeight="1" spans="1:3">
      <c r="A348" s="134">
        <v>2060201</v>
      </c>
      <c r="B348" s="135" t="s">
        <v>333</v>
      </c>
      <c r="C348" s="136"/>
    </row>
    <row r="349" ht="15" customHeight="1" spans="1:3">
      <c r="A349" s="134">
        <v>2060203</v>
      </c>
      <c r="B349" s="135" t="s">
        <v>334</v>
      </c>
      <c r="C349" s="136"/>
    </row>
    <row r="350" ht="15" customHeight="1" spans="1:3">
      <c r="A350" s="134">
        <v>2060204</v>
      </c>
      <c r="B350" s="135" t="s">
        <v>335</v>
      </c>
      <c r="C350" s="136"/>
    </row>
    <row r="351" ht="15" customHeight="1" spans="1:3">
      <c r="A351" s="134">
        <v>2060205</v>
      </c>
      <c r="B351" s="135" t="s">
        <v>336</v>
      </c>
      <c r="C351" s="136"/>
    </row>
    <row r="352" ht="15" customHeight="1" spans="1:3">
      <c r="A352" s="134">
        <v>2060206</v>
      </c>
      <c r="B352" s="135" t="s">
        <v>337</v>
      </c>
      <c r="C352" s="136"/>
    </row>
    <row r="353" ht="15" customHeight="1" spans="1:3">
      <c r="A353" s="134">
        <v>2060207</v>
      </c>
      <c r="B353" s="135" t="s">
        <v>338</v>
      </c>
      <c r="C353" s="136"/>
    </row>
    <row r="354" ht="15" customHeight="1" spans="1:3">
      <c r="A354" s="134">
        <v>2060208</v>
      </c>
      <c r="B354" s="135" t="s">
        <v>339</v>
      </c>
      <c r="C354" s="136"/>
    </row>
    <row r="355" ht="15" customHeight="1" spans="1:3">
      <c r="A355" s="134">
        <v>2060299</v>
      </c>
      <c r="B355" s="135" t="s">
        <v>340</v>
      </c>
      <c r="C355" s="136"/>
    </row>
    <row r="356" ht="15" customHeight="1" spans="1:3">
      <c r="A356" s="134">
        <v>20603</v>
      </c>
      <c r="B356" s="135" t="s">
        <v>341</v>
      </c>
      <c r="C356" s="136"/>
    </row>
    <row r="357" ht="15" customHeight="1" spans="1:3">
      <c r="A357" s="134">
        <v>2060301</v>
      </c>
      <c r="B357" s="135" t="s">
        <v>333</v>
      </c>
      <c r="C357" s="136"/>
    </row>
    <row r="358" ht="15" customHeight="1" spans="1:3">
      <c r="A358" s="134">
        <v>2060302</v>
      </c>
      <c r="B358" s="135" t="s">
        <v>342</v>
      </c>
      <c r="C358" s="136"/>
    </row>
    <row r="359" ht="15" customHeight="1" spans="1:3">
      <c r="A359" s="134">
        <v>2060303</v>
      </c>
      <c r="B359" s="135" t="s">
        <v>343</v>
      </c>
      <c r="C359" s="136"/>
    </row>
    <row r="360" ht="15" customHeight="1" spans="1:3">
      <c r="A360" s="134">
        <v>2060304</v>
      </c>
      <c r="B360" s="135" t="s">
        <v>344</v>
      </c>
      <c r="C360" s="136"/>
    </row>
    <row r="361" ht="15" customHeight="1" spans="1:3">
      <c r="A361" s="134">
        <v>2060399</v>
      </c>
      <c r="B361" s="135" t="s">
        <v>345</v>
      </c>
      <c r="C361" s="136"/>
    </row>
    <row r="362" ht="15" customHeight="1" spans="1:3">
      <c r="A362" s="134">
        <v>20604</v>
      </c>
      <c r="B362" s="135" t="s">
        <v>346</v>
      </c>
      <c r="C362" s="136">
        <v>270</v>
      </c>
    </row>
    <row r="363" ht="15" customHeight="1" spans="1:3">
      <c r="A363" s="134">
        <v>2060401</v>
      </c>
      <c r="B363" s="135" t="s">
        <v>333</v>
      </c>
      <c r="C363" s="136"/>
    </row>
    <row r="364" ht="15" customHeight="1" spans="1:3">
      <c r="A364" s="134">
        <v>2060404</v>
      </c>
      <c r="B364" s="135" t="s">
        <v>347</v>
      </c>
      <c r="C364" s="136"/>
    </row>
    <row r="365" ht="15" customHeight="1" spans="1:3">
      <c r="A365" s="134">
        <v>2060405</v>
      </c>
      <c r="B365" s="135" t="s">
        <v>348</v>
      </c>
      <c r="C365" s="136"/>
    </row>
    <row r="366" ht="15" customHeight="1" spans="1:3">
      <c r="A366" s="134">
        <v>2060499</v>
      </c>
      <c r="B366" s="135" t="s">
        <v>349</v>
      </c>
      <c r="C366" s="136">
        <v>270</v>
      </c>
    </row>
    <row r="367" ht="15" customHeight="1" spans="1:3">
      <c r="A367" s="134">
        <v>20605</v>
      </c>
      <c r="B367" s="135" t="s">
        <v>350</v>
      </c>
      <c r="C367" s="136"/>
    </row>
    <row r="368" ht="15" customHeight="1" spans="1:3">
      <c r="A368" s="134">
        <v>2060501</v>
      </c>
      <c r="B368" s="135" t="s">
        <v>333</v>
      </c>
      <c r="C368" s="136"/>
    </row>
    <row r="369" ht="15" customHeight="1" spans="1:3">
      <c r="A369" s="134">
        <v>2060502</v>
      </c>
      <c r="B369" s="135" t="s">
        <v>351</v>
      </c>
      <c r="C369" s="136"/>
    </row>
    <row r="370" ht="15" customHeight="1" spans="1:3">
      <c r="A370" s="134">
        <v>2060503</v>
      </c>
      <c r="B370" s="135" t="s">
        <v>352</v>
      </c>
      <c r="C370" s="136"/>
    </row>
    <row r="371" ht="15" customHeight="1" spans="1:3">
      <c r="A371" s="134">
        <v>2060599</v>
      </c>
      <c r="B371" s="135" t="s">
        <v>353</v>
      </c>
      <c r="C371" s="136"/>
    </row>
    <row r="372" ht="15" customHeight="1" spans="1:3">
      <c r="A372" s="134">
        <v>20606</v>
      </c>
      <c r="B372" s="135" t="s">
        <v>354</v>
      </c>
      <c r="C372" s="136"/>
    </row>
    <row r="373" ht="15" customHeight="1" spans="1:3">
      <c r="A373" s="134">
        <v>2060601</v>
      </c>
      <c r="B373" s="135" t="s">
        <v>355</v>
      </c>
      <c r="C373" s="136"/>
    </row>
    <row r="374" ht="15" customHeight="1" spans="1:3">
      <c r="A374" s="134">
        <v>2060602</v>
      </c>
      <c r="B374" s="135" t="s">
        <v>356</v>
      </c>
      <c r="C374" s="136"/>
    </row>
    <row r="375" ht="15" customHeight="1" spans="1:3">
      <c r="A375" s="134">
        <v>2060603</v>
      </c>
      <c r="B375" s="135" t="s">
        <v>357</v>
      </c>
      <c r="C375" s="136"/>
    </row>
    <row r="376" ht="15" customHeight="1" spans="1:3">
      <c r="A376" s="134">
        <v>2060699</v>
      </c>
      <c r="B376" s="135" t="s">
        <v>358</v>
      </c>
      <c r="C376" s="136"/>
    </row>
    <row r="377" ht="15" customHeight="1" spans="1:3">
      <c r="A377" s="134">
        <v>20607</v>
      </c>
      <c r="B377" s="135" t="s">
        <v>359</v>
      </c>
      <c r="C377" s="136">
        <v>172.5778</v>
      </c>
    </row>
    <row r="378" ht="15" customHeight="1" spans="1:3">
      <c r="A378" s="134">
        <v>2060701</v>
      </c>
      <c r="B378" s="135" t="s">
        <v>333</v>
      </c>
      <c r="C378" s="136">
        <v>140.1778</v>
      </c>
    </row>
    <row r="379" ht="15" customHeight="1" spans="1:3">
      <c r="A379" s="134">
        <v>2060702</v>
      </c>
      <c r="B379" s="135" t="s">
        <v>360</v>
      </c>
      <c r="C379" s="136">
        <v>32.4</v>
      </c>
    </row>
    <row r="380" ht="15" customHeight="1" spans="1:3">
      <c r="A380" s="134">
        <v>2060703</v>
      </c>
      <c r="B380" s="135" t="s">
        <v>361</v>
      </c>
      <c r="C380" s="136"/>
    </row>
    <row r="381" ht="15" customHeight="1" spans="1:3">
      <c r="A381" s="134">
        <v>2060704</v>
      </c>
      <c r="B381" s="135" t="s">
        <v>362</v>
      </c>
      <c r="C381" s="136"/>
    </row>
    <row r="382" ht="15" customHeight="1" spans="1:3">
      <c r="A382" s="134">
        <v>2060705</v>
      </c>
      <c r="B382" s="135" t="s">
        <v>363</v>
      </c>
      <c r="C382" s="136"/>
    </row>
    <row r="383" ht="15" customHeight="1" spans="1:3">
      <c r="A383" s="134">
        <v>2060799</v>
      </c>
      <c r="B383" s="135" t="s">
        <v>364</v>
      </c>
      <c r="C383" s="136">
        <v>0</v>
      </c>
    </row>
    <row r="384" ht="15" customHeight="1" spans="1:3">
      <c r="A384" s="134">
        <v>20608</v>
      </c>
      <c r="B384" s="135" t="s">
        <v>365</v>
      </c>
      <c r="C384" s="136"/>
    </row>
    <row r="385" ht="15" customHeight="1" spans="1:3">
      <c r="A385" s="134">
        <v>2060801</v>
      </c>
      <c r="B385" s="135" t="s">
        <v>366</v>
      </c>
      <c r="C385" s="136"/>
    </row>
    <row r="386" ht="15" customHeight="1" spans="1:3">
      <c r="A386" s="134">
        <v>2060802</v>
      </c>
      <c r="B386" s="135" t="s">
        <v>367</v>
      </c>
      <c r="C386" s="136"/>
    </row>
    <row r="387" ht="15" customHeight="1" spans="1:3">
      <c r="A387" s="134">
        <v>2060899</v>
      </c>
      <c r="B387" s="135" t="s">
        <v>368</v>
      </c>
      <c r="C387" s="136"/>
    </row>
    <row r="388" ht="15" customHeight="1" spans="1:3">
      <c r="A388" s="134">
        <v>20609</v>
      </c>
      <c r="B388" s="135" t="s">
        <v>369</v>
      </c>
      <c r="C388" s="136"/>
    </row>
    <row r="389" ht="15" customHeight="1" spans="1:3">
      <c r="A389" s="134">
        <v>2060901</v>
      </c>
      <c r="B389" s="135" t="s">
        <v>370</v>
      </c>
      <c r="C389" s="136"/>
    </row>
    <row r="390" ht="15" customHeight="1" spans="1:3">
      <c r="A390" s="134">
        <v>2060902</v>
      </c>
      <c r="B390" s="135" t="s">
        <v>371</v>
      </c>
      <c r="C390" s="136"/>
    </row>
    <row r="391" ht="15" customHeight="1" spans="1:3">
      <c r="A391" s="134">
        <v>2060999</v>
      </c>
      <c r="B391" s="135" t="s">
        <v>372</v>
      </c>
      <c r="C391" s="136"/>
    </row>
    <row r="392" ht="15" customHeight="1" spans="1:3">
      <c r="A392" s="134">
        <v>20610</v>
      </c>
      <c r="B392" s="135" t="s">
        <v>373</v>
      </c>
      <c r="C392" s="136"/>
    </row>
    <row r="393" ht="15" customHeight="1" spans="1:3">
      <c r="A393" s="134">
        <v>2061001</v>
      </c>
      <c r="B393" s="135" t="s">
        <v>374</v>
      </c>
      <c r="C393" s="136"/>
    </row>
    <row r="394" ht="15" customHeight="1" spans="1:3">
      <c r="A394" s="134">
        <v>2061002</v>
      </c>
      <c r="B394" s="135" t="s">
        <v>375</v>
      </c>
      <c r="C394" s="136"/>
    </row>
    <row r="395" ht="15" customHeight="1" spans="1:3">
      <c r="A395" s="134">
        <v>2061003</v>
      </c>
      <c r="B395" s="135" t="s">
        <v>376</v>
      </c>
      <c r="C395" s="136"/>
    </row>
    <row r="396" ht="15" customHeight="1" spans="1:3">
      <c r="A396" s="134">
        <v>2061004</v>
      </c>
      <c r="B396" s="135" t="s">
        <v>377</v>
      </c>
      <c r="C396" s="136"/>
    </row>
    <row r="397" ht="15" customHeight="1" spans="1:3">
      <c r="A397" s="134">
        <v>2061005</v>
      </c>
      <c r="B397" s="135" t="s">
        <v>378</v>
      </c>
      <c r="C397" s="136"/>
    </row>
    <row r="398" ht="15" customHeight="1" spans="1:3">
      <c r="A398" s="134">
        <v>2061099</v>
      </c>
      <c r="B398" s="135" t="s">
        <v>379</v>
      </c>
      <c r="C398" s="136"/>
    </row>
    <row r="399" ht="15" customHeight="1" spans="1:3">
      <c r="A399" s="134">
        <v>20699</v>
      </c>
      <c r="B399" s="135" t="s">
        <v>380</v>
      </c>
      <c r="C399" s="136">
        <v>7056</v>
      </c>
    </row>
    <row r="400" ht="15" customHeight="1" spans="1:3">
      <c r="A400" s="134">
        <v>2069901</v>
      </c>
      <c r="B400" s="135" t="s">
        <v>381</v>
      </c>
      <c r="C400" s="136"/>
    </row>
    <row r="401" ht="15" customHeight="1" spans="1:3">
      <c r="A401" s="134">
        <v>2069902</v>
      </c>
      <c r="B401" s="135" t="s">
        <v>382</v>
      </c>
      <c r="C401" s="136"/>
    </row>
    <row r="402" ht="15" customHeight="1" spans="1:3">
      <c r="A402" s="134">
        <v>2069903</v>
      </c>
      <c r="B402" s="135" t="s">
        <v>383</v>
      </c>
      <c r="C402" s="136"/>
    </row>
    <row r="403" ht="15" customHeight="1" spans="1:3">
      <c r="A403" s="134">
        <v>2069999</v>
      </c>
      <c r="B403" s="135" t="s">
        <v>380</v>
      </c>
      <c r="C403" s="136">
        <v>90</v>
      </c>
    </row>
    <row r="404" ht="15" customHeight="1" spans="1:3">
      <c r="A404" s="134">
        <v>207</v>
      </c>
      <c r="B404" s="135" t="s">
        <v>384</v>
      </c>
      <c r="C404" s="136">
        <v>4444.1278</v>
      </c>
    </row>
    <row r="405" ht="15" customHeight="1" spans="1:3">
      <c r="A405" s="134">
        <v>20701</v>
      </c>
      <c r="B405" s="135" t="s">
        <v>385</v>
      </c>
      <c r="C405" s="136">
        <v>1813.3362</v>
      </c>
    </row>
    <row r="406" ht="15" customHeight="1" spans="1:3">
      <c r="A406" s="134">
        <v>2070101</v>
      </c>
      <c r="B406" s="135" t="s">
        <v>114</v>
      </c>
      <c r="C406" s="136">
        <v>700.1082</v>
      </c>
    </row>
    <row r="407" ht="15" customHeight="1" spans="1:3">
      <c r="A407" s="134">
        <v>2070102</v>
      </c>
      <c r="B407" s="135" t="s">
        <v>115</v>
      </c>
      <c r="C407" s="136">
        <v>45.1</v>
      </c>
    </row>
    <row r="408" ht="15" customHeight="1" spans="1:3">
      <c r="A408" s="134">
        <v>2070103</v>
      </c>
      <c r="B408" s="135" t="s">
        <v>116</v>
      </c>
      <c r="C408" s="136">
        <v>248.3264</v>
      </c>
    </row>
    <row r="409" ht="15" customHeight="1" spans="1:3">
      <c r="A409" s="134">
        <v>2070104</v>
      </c>
      <c r="B409" s="135" t="s">
        <v>386</v>
      </c>
      <c r="C409" s="136">
        <v>97.8768</v>
      </c>
    </row>
    <row r="410" ht="15" customHeight="1" spans="1:3">
      <c r="A410" s="134">
        <v>2070105</v>
      </c>
      <c r="B410" s="135" t="s">
        <v>387</v>
      </c>
      <c r="C410" s="136"/>
    </row>
    <row r="411" ht="15" customHeight="1" spans="1:3">
      <c r="A411" s="134">
        <v>2070106</v>
      </c>
      <c r="B411" s="135" t="s">
        <v>388</v>
      </c>
      <c r="C411" s="136"/>
    </row>
    <row r="412" ht="15" customHeight="1" spans="1:3">
      <c r="A412" s="134">
        <v>2070107</v>
      </c>
      <c r="B412" s="135" t="s">
        <v>389</v>
      </c>
      <c r="C412" s="136">
        <v>225</v>
      </c>
    </row>
    <row r="413" ht="15" customHeight="1" spans="1:3">
      <c r="A413" s="134">
        <v>2070108</v>
      </c>
      <c r="B413" s="135" t="s">
        <v>390</v>
      </c>
      <c r="C413" s="136"/>
    </row>
    <row r="414" ht="15" customHeight="1" spans="1:3">
      <c r="A414" s="134">
        <v>2070109</v>
      </c>
      <c r="B414" s="135" t="s">
        <v>391</v>
      </c>
      <c r="C414" s="136">
        <v>204.326</v>
      </c>
    </row>
    <row r="415" ht="15" customHeight="1" spans="1:3">
      <c r="A415" s="134">
        <v>2070110</v>
      </c>
      <c r="B415" s="135" t="s">
        <v>392</v>
      </c>
      <c r="C415" s="136">
        <v>8.61</v>
      </c>
    </row>
    <row r="416" ht="15" customHeight="1" spans="1:3">
      <c r="A416" s="134">
        <v>2070111</v>
      </c>
      <c r="B416" s="135" t="s">
        <v>393</v>
      </c>
      <c r="C416" s="136"/>
    </row>
    <row r="417" ht="15" customHeight="1" spans="1:3">
      <c r="A417" s="134">
        <v>2070112</v>
      </c>
      <c r="B417" s="135" t="s">
        <v>394</v>
      </c>
      <c r="C417" s="136"/>
    </row>
    <row r="418" ht="15" customHeight="1" spans="1:3">
      <c r="A418" s="134">
        <v>2070113</v>
      </c>
      <c r="B418" s="135" t="s">
        <v>395</v>
      </c>
      <c r="C418" s="136"/>
    </row>
    <row r="419" ht="15" customHeight="1" spans="1:3">
      <c r="A419" s="134">
        <v>2070114</v>
      </c>
      <c r="B419" s="135" t="s">
        <v>396</v>
      </c>
      <c r="C419" s="136">
        <v>4.1</v>
      </c>
    </row>
    <row r="420" ht="15" customHeight="1" spans="1:3">
      <c r="A420" s="134">
        <v>2070199</v>
      </c>
      <c r="B420" s="135" t="s">
        <v>397</v>
      </c>
      <c r="C420" s="136">
        <v>279.8888</v>
      </c>
    </row>
    <row r="421" ht="15" customHeight="1" spans="1:3">
      <c r="A421" s="134">
        <v>20702</v>
      </c>
      <c r="B421" s="135" t="s">
        <v>398</v>
      </c>
      <c r="C421" s="136">
        <v>12.3</v>
      </c>
    </row>
    <row r="422" ht="15" customHeight="1" spans="1:3">
      <c r="A422" s="134">
        <v>2070201</v>
      </c>
      <c r="B422" s="135" t="s">
        <v>114</v>
      </c>
      <c r="C422" s="136"/>
    </row>
    <row r="423" ht="15" customHeight="1" spans="1:3">
      <c r="A423" s="134">
        <v>2070202</v>
      </c>
      <c r="B423" s="135" t="s">
        <v>115</v>
      </c>
      <c r="C423" s="136"/>
    </row>
    <row r="424" ht="15" customHeight="1" spans="1:3">
      <c r="A424" s="134">
        <v>2070203</v>
      </c>
      <c r="B424" s="135" t="s">
        <v>116</v>
      </c>
      <c r="C424" s="136"/>
    </row>
    <row r="425" ht="15" customHeight="1" spans="1:3">
      <c r="A425" s="134">
        <v>2070204</v>
      </c>
      <c r="B425" s="135" t="s">
        <v>399</v>
      </c>
      <c r="C425" s="136"/>
    </row>
    <row r="426" ht="15" customHeight="1" spans="1:3">
      <c r="A426" s="134">
        <v>2070205</v>
      </c>
      <c r="B426" s="135" t="s">
        <v>400</v>
      </c>
      <c r="C426" s="136"/>
    </row>
    <row r="427" ht="15" customHeight="1" spans="1:3">
      <c r="A427" s="134">
        <v>2070206</v>
      </c>
      <c r="B427" s="135" t="s">
        <v>401</v>
      </c>
      <c r="C427" s="136"/>
    </row>
    <row r="428" ht="15" customHeight="1" spans="1:3">
      <c r="A428" s="134">
        <v>2070299</v>
      </c>
      <c r="B428" s="135" t="s">
        <v>402</v>
      </c>
      <c r="C428" s="136">
        <v>12.3</v>
      </c>
    </row>
    <row r="429" ht="15" customHeight="1" spans="1:3">
      <c r="A429" s="134">
        <v>20703</v>
      </c>
      <c r="B429" s="135" t="s">
        <v>403</v>
      </c>
      <c r="C429" s="136">
        <v>149.9916</v>
      </c>
    </row>
    <row r="430" ht="15" customHeight="1" spans="1:3">
      <c r="A430" s="134">
        <v>2070301</v>
      </c>
      <c r="B430" s="135" t="s">
        <v>114</v>
      </c>
      <c r="C430" s="136"/>
    </row>
    <row r="431" ht="15" customHeight="1" spans="1:3">
      <c r="A431" s="134">
        <v>2070302</v>
      </c>
      <c r="B431" s="135" t="s">
        <v>115</v>
      </c>
      <c r="C431" s="136"/>
    </row>
    <row r="432" ht="15" customHeight="1" spans="1:3">
      <c r="A432" s="134">
        <v>2070303</v>
      </c>
      <c r="B432" s="135" t="s">
        <v>116</v>
      </c>
      <c r="C432" s="136"/>
    </row>
    <row r="433" ht="15" customHeight="1" spans="1:3">
      <c r="A433" s="134">
        <v>2070304</v>
      </c>
      <c r="B433" s="135" t="s">
        <v>404</v>
      </c>
      <c r="C433" s="136"/>
    </row>
    <row r="434" ht="15" customHeight="1" spans="1:3">
      <c r="A434" s="134">
        <v>2070305</v>
      </c>
      <c r="B434" s="135" t="s">
        <v>405</v>
      </c>
      <c r="C434" s="136">
        <v>36.9</v>
      </c>
    </row>
    <row r="435" ht="15" customHeight="1" spans="1:3">
      <c r="A435" s="134">
        <v>2070306</v>
      </c>
      <c r="B435" s="135" t="s">
        <v>406</v>
      </c>
      <c r="C435" s="136"/>
    </row>
    <row r="436" ht="15" customHeight="1" spans="1:3">
      <c r="A436" s="134">
        <v>2070307</v>
      </c>
      <c r="B436" s="135" t="s">
        <v>407</v>
      </c>
      <c r="C436" s="136">
        <v>22.96</v>
      </c>
    </row>
    <row r="437" ht="15" customHeight="1" spans="1:3">
      <c r="A437" s="134">
        <v>2070308</v>
      </c>
      <c r="B437" s="135" t="s">
        <v>408</v>
      </c>
      <c r="C437" s="136">
        <v>77.1316</v>
      </c>
    </row>
    <row r="438" ht="15" customHeight="1" spans="1:3">
      <c r="A438" s="134">
        <v>2070309</v>
      </c>
      <c r="B438" s="135" t="s">
        <v>409</v>
      </c>
      <c r="C438" s="136"/>
    </row>
    <row r="439" ht="15" customHeight="1" spans="1:3">
      <c r="A439" s="134">
        <v>2070399</v>
      </c>
      <c r="B439" s="135" t="s">
        <v>410</v>
      </c>
      <c r="C439" s="136">
        <v>13</v>
      </c>
    </row>
    <row r="440" ht="15" customHeight="1" spans="1:3">
      <c r="A440" s="134">
        <v>20706</v>
      </c>
      <c r="B440" s="135" t="s">
        <v>411</v>
      </c>
      <c r="C440" s="136">
        <v>115.36</v>
      </c>
    </row>
    <row r="441" ht="15" customHeight="1" spans="1:3">
      <c r="A441" s="134">
        <v>2070601</v>
      </c>
      <c r="B441" s="135" t="s">
        <v>114</v>
      </c>
      <c r="C441" s="136"/>
    </row>
    <row r="442" ht="15" customHeight="1" spans="1:3">
      <c r="A442" s="134">
        <v>2070602</v>
      </c>
      <c r="B442" s="135" t="s">
        <v>115</v>
      </c>
      <c r="C442" s="136"/>
    </row>
    <row r="443" ht="15" customHeight="1" spans="1:3">
      <c r="A443" s="134">
        <v>2070603</v>
      </c>
      <c r="B443" s="135" t="s">
        <v>116</v>
      </c>
      <c r="C443" s="136"/>
    </row>
    <row r="444" ht="15" customHeight="1" spans="1:3">
      <c r="A444" s="134">
        <v>2070604</v>
      </c>
      <c r="B444" s="135" t="s">
        <v>412</v>
      </c>
      <c r="C444" s="136">
        <v>4.36</v>
      </c>
    </row>
    <row r="445" ht="15" customHeight="1" spans="1:3">
      <c r="A445" s="134">
        <v>2070605</v>
      </c>
      <c r="B445" s="135" t="s">
        <v>413</v>
      </c>
      <c r="C445" s="136">
        <v>46</v>
      </c>
    </row>
    <row r="446" ht="15" customHeight="1" spans="1:3">
      <c r="A446" s="134">
        <v>2070606</v>
      </c>
      <c r="B446" s="135" t="s">
        <v>414</v>
      </c>
      <c r="C446" s="136"/>
    </row>
    <row r="447" ht="15" customHeight="1" spans="1:3">
      <c r="A447" s="134">
        <v>2070607</v>
      </c>
      <c r="B447" s="135" t="s">
        <v>415</v>
      </c>
      <c r="C447" s="136"/>
    </row>
    <row r="448" ht="15" customHeight="1" spans="1:3">
      <c r="A448" s="134">
        <v>2070699</v>
      </c>
      <c r="B448" s="135" t="s">
        <v>416</v>
      </c>
      <c r="C448" s="136">
        <v>65</v>
      </c>
    </row>
    <row r="449" ht="15" customHeight="1" spans="1:3">
      <c r="A449" s="134">
        <v>20707</v>
      </c>
      <c r="B449" s="135" t="s">
        <v>417</v>
      </c>
      <c r="C449" s="136"/>
    </row>
    <row r="450" ht="15" customHeight="1" spans="1:3">
      <c r="A450" s="134">
        <v>2070701</v>
      </c>
      <c r="B450" s="135" t="s">
        <v>418</v>
      </c>
      <c r="C450" s="136"/>
    </row>
    <row r="451" ht="15" customHeight="1" spans="1:3">
      <c r="A451" s="134">
        <v>2070702</v>
      </c>
      <c r="B451" s="135" t="s">
        <v>419</v>
      </c>
      <c r="C451" s="136"/>
    </row>
    <row r="452" ht="15" customHeight="1" spans="1:3">
      <c r="A452" s="134">
        <v>2070703</v>
      </c>
      <c r="B452" s="135" t="s">
        <v>420</v>
      </c>
      <c r="C452" s="136"/>
    </row>
    <row r="453" ht="15" customHeight="1" spans="1:3">
      <c r="A453" s="134">
        <v>2070704</v>
      </c>
      <c r="B453" s="135" t="s">
        <v>421</v>
      </c>
      <c r="C453" s="136"/>
    </row>
    <row r="454" ht="15" customHeight="1" spans="1:3">
      <c r="A454" s="134">
        <v>2070799</v>
      </c>
      <c r="B454" s="135" t="s">
        <v>422</v>
      </c>
      <c r="C454" s="136"/>
    </row>
    <row r="455" ht="15" customHeight="1" spans="1:3">
      <c r="A455" s="134">
        <v>20708</v>
      </c>
      <c r="B455" s="135" t="s">
        <v>423</v>
      </c>
      <c r="C455" s="136">
        <v>26.15</v>
      </c>
    </row>
    <row r="456" ht="15" customHeight="1" spans="1:3">
      <c r="A456" s="134">
        <v>2070801</v>
      </c>
      <c r="B456" s="135" t="s">
        <v>114</v>
      </c>
      <c r="C456" s="136"/>
    </row>
    <row r="457" ht="15" customHeight="1" spans="1:3">
      <c r="A457" s="134">
        <v>2070802</v>
      </c>
      <c r="B457" s="135" t="s">
        <v>115</v>
      </c>
      <c r="C457" s="136"/>
    </row>
    <row r="458" ht="15" customHeight="1" spans="1:3">
      <c r="A458" s="134">
        <v>2070803</v>
      </c>
      <c r="B458" s="135" t="s">
        <v>116</v>
      </c>
      <c r="C458" s="136"/>
    </row>
    <row r="459" ht="15" customHeight="1" spans="1:3">
      <c r="A459" s="134">
        <v>2070806</v>
      </c>
      <c r="B459" s="135" t="s">
        <v>424</v>
      </c>
      <c r="C459" s="136"/>
    </row>
    <row r="460" ht="15" customHeight="1" spans="1:3">
      <c r="A460" s="134">
        <v>2070807</v>
      </c>
      <c r="B460" s="135" t="s">
        <v>425</v>
      </c>
      <c r="C460" s="136"/>
    </row>
    <row r="461" ht="15" customHeight="1" spans="1:3">
      <c r="A461" s="134">
        <v>2070808</v>
      </c>
      <c r="B461" s="135" t="s">
        <v>426</v>
      </c>
      <c r="C461" s="136"/>
    </row>
    <row r="462" ht="15" customHeight="1" spans="1:3">
      <c r="A462" s="134">
        <v>2070899</v>
      </c>
      <c r="B462" s="135" t="s">
        <v>427</v>
      </c>
      <c r="C462" s="136">
        <v>26.15</v>
      </c>
    </row>
    <row r="463" ht="15" customHeight="1" spans="1:3">
      <c r="A463" s="134">
        <v>20709</v>
      </c>
      <c r="B463" s="135" t="s">
        <v>428</v>
      </c>
      <c r="C463" s="136"/>
    </row>
    <row r="464" ht="15" customHeight="1" spans="1:3">
      <c r="A464" s="134">
        <v>2070901</v>
      </c>
      <c r="B464" s="135" t="s">
        <v>429</v>
      </c>
      <c r="C464" s="136"/>
    </row>
    <row r="465" ht="15" customHeight="1" spans="1:3">
      <c r="A465" s="134">
        <v>2070902</v>
      </c>
      <c r="B465" s="135" t="s">
        <v>430</v>
      </c>
      <c r="C465" s="136"/>
    </row>
    <row r="466" ht="15" customHeight="1" spans="1:3">
      <c r="A466" s="134">
        <v>2070903</v>
      </c>
      <c r="B466" s="135" t="s">
        <v>431</v>
      </c>
      <c r="C466" s="136"/>
    </row>
    <row r="467" ht="15" customHeight="1" spans="1:3">
      <c r="A467" s="134">
        <v>2070904</v>
      </c>
      <c r="B467" s="135" t="s">
        <v>432</v>
      </c>
      <c r="C467" s="136"/>
    </row>
    <row r="468" ht="15" customHeight="1" spans="1:3">
      <c r="A468" s="134">
        <v>2070999</v>
      </c>
      <c r="B468" s="135" t="s">
        <v>433</v>
      </c>
      <c r="C468" s="136"/>
    </row>
    <row r="469" ht="15" customHeight="1" spans="1:3">
      <c r="A469" s="134">
        <v>20710</v>
      </c>
      <c r="B469" s="135" t="s">
        <v>434</v>
      </c>
      <c r="C469" s="136"/>
    </row>
    <row r="470" ht="15" customHeight="1" spans="1:3">
      <c r="A470" s="134">
        <v>2071001</v>
      </c>
      <c r="B470" s="135" t="s">
        <v>435</v>
      </c>
      <c r="C470" s="136"/>
    </row>
    <row r="471" ht="15" customHeight="1" spans="1:3">
      <c r="A471" s="134">
        <v>2071099</v>
      </c>
      <c r="B471" s="135" t="s">
        <v>436</v>
      </c>
      <c r="C471" s="136"/>
    </row>
    <row r="472" ht="15" customHeight="1" spans="1:3">
      <c r="A472" s="134">
        <v>20799</v>
      </c>
      <c r="B472" s="135" t="s">
        <v>437</v>
      </c>
      <c r="C472" s="136">
        <v>2326.99</v>
      </c>
    </row>
    <row r="473" ht="15" customHeight="1" spans="1:3">
      <c r="A473" s="134">
        <v>2079902</v>
      </c>
      <c r="B473" s="135" t="s">
        <v>438</v>
      </c>
      <c r="C473" s="136"/>
    </row>
    <row r="474" ht="15" customHeight="1" spans="1:3">
      <c r="A474" s="134">
        <v>2079903</v>
      </c>
      <c r="B474" s="135" t="s">
        <v>439</v>
      </c>
      <c r="C474" s="136"/>
    </row>
    <row r="475" ht="15" customHeight="1" spans="1:3">
      <c r="A475" s="134">
        <v>2079999</v>
      </c>
      <c r="B475" s="135" t="s">
        <v>437</v>
      </c>
      <c r="C475" s="136">
        <v>543.99</v>
      </c>
    </row>
    <row r="476" ht="15" customHeight="1" spans="1:3">
      <c r="A476" s="134">
        <v>208</v>
      </c>
      <c r="B476" s="135" t="s">
        <v>440</v>
      </c>
      <c r="C476" s="136">
        <v>39673.633776</v>
      </c>
    </row>
    <row r="477" ht="15" customHeight="1" spans="1:3">
      <c r="A477" s="134">
        <v>20801</v>
      </c>
      <c r="B477" s="135" t="s">
        <v>441</v>
      </c>
      <c r="C477" s="136">
        <v>1313.2882</v>
      </c>
    </row>
    <row r="478" ht="15" customHeight="1" spans="1:3">
      <c r="A478" s="134">
        <v>2080101</v>
      </c>
      <c r="B478" s="135" t="s">
        <v>114</v>
      </c>
      <c r="C478" s="136">
        <v>1071.9782</v>
      </c>
    </row>
    <row r="479" ht="15" customHeight="1" spans="1:3">
      <c r="A479" s="134">
        <v>2080102</v>
      </c>
      <c r="B479" s="135" t="s">
        <v>115</v>
      </c>
      <c r="C479" s="136"/>
    </row>
    <row r="480" ht="15" customHeight="1" spans="1:3">
      <c r="A480" s="134">
        <v>2080103</v>
      </c>
      <c r="B480" s="135" t="s">
        <v>116</v>
      </c>
      <c r="C480" s="136"/>
    </row>
    <row r="481" ht="15" customHeight="1" spans="1:3">
      <c r="A481" s="134">
        <v>2080104</v>
      </c>
      <c r="B481" s="135" t="s">
        <v>442</v>
      </c>
      <c r="C481" s="136"/>
    </row>
    <row r="482" ht="15" customHeight="1" spans="1:3">
      <c r="A482" s="134">
        <v>2080105</v>
      </c>
      <c r="B482" s="135" t="s">
        <v>443</v>
      </c>
      <c r="C482" s="136"/>
    </row>
    <row r="483" ht="15" customHeight="1" spans="1:3">
      <c r="A483" s="134">
        <v>2080106</v>
      </c>
      <c r="B483" s="135" t="s">
        <v>444</v>
      </c>
      <c r="C483" s="136"/>
    </row>
    <row r="484" ht="15" customHeight="1" spans="1:3">
      <c r="A484" s="134">
        <v>2080107</v>
      </c>
      <c r="B484" s="135" t="s">
        <v>445</v>
      </c>
      <c r="C484" s="136"/>
    </row>
    <row r="485" ht="15" customHeight="1" spans="1:3">
      <c r="A485" s="134">
        <v>2080108</v>
      </c>
      <c r="B485" s="135" t="s">
        <v>156</v>
      </c>
      <c r="C485" s="136"/>
    </row>
    <row r="486" ht="15" customHeight="1" spans="1:3">
      <c r="A486" s="134">
        <v>2080109</v>
      </c>
      <c r="B486" s="135" t="s">
        <v>446</v>
      </c>
      <c r="C486" s="136"/>
    </row>
    <row r="487" ht="15" customHeight="1" spans="1:3">
      <c r="A487" s="134">
        <v>2080110</v>
      </c>
      <c r="B487" s="135" t="s">
        <v>447</v>
      </c>
      <c r="C487" s="136"/>
    </row>
    <row r="488" ht="15" customHeight="1" spans="1:3">
      <c r="A488" s="134">
        <v>2080111</v>
      </c>
      <c r="B488" s="135" t="s">
        <v>448</v>
      </c>
      <c r="C488" s="136">
        <v>60.51</v>
      </c>
    </row>
    <row r="489" ht="15" customHeight="1" spans="1:3">
      <c r="A489" s="134">
        <v>2080112</v>
      </c>
      <c r="B489" s="135" t="s">
        <v>449</v>
      </c>
      <c r="C489" s="136">
        <v>10.8</v>
      </c>
    </row>
    <row r="490" ht="15" customHeight="1" spans="1:3">
      <c r="A490" s="134">
        <v>2080113</v>
      </c>
      <c r="B490" s="135" t="s">
        <v>450</v>
      </c>
      <c r="C490" s="136"/>
    </row>
    <row r="491" ht="15" customHeight="1" spans="1:3">
      <c r="A491" s="134">
        <v>2080114</v>
      </c>
      <c r="B491" s="135" t="s">
        <v>451</v>
      </c>
      <c r="C491" s="136"/>
    </row>
    <row r="492" ht="15" customHeight="1" spans="1:3">
      <c r="A492" s="134">
        <v>2080115</v>
      </c>
      <c r="B492" s="135" t="s">
        <v>452</v>
      </c>
      <c r="C492" s="136"/>
    </row>
    <row r="493" ht="15" customHeight="1" spans="1:3">
      <c r="A493" s="134">
        <v>2080116</v>
      </c>
      <c r="B493" s="135" t="s">
        <v>453</v>
      </c>
      <c r="C493" s="136"/>
    </row>
    <row r="494" ht="15" customHeight="1" spans="1:3">
      <c r="A494" s="134">
        <v>2080150</v>
      </c>
      <c r="B494" s="135" t="s">
        <v>123</v>
      </c>
      <c r="C494" s="136"/>
    </row>
    <row r="495" ht="15" customHeight="1" spans="1:3">
      <c r="A495" s="134">
        <v>2080199</v>
      </c>
      <c r="B495" s="135" t="s">
        <v>454</v>
      </c>
      <c r="C495" s="136">
        <v>170</v>
      </c>
    </row>
    <row r="496" ht="15" customHeight="1" spans="1:3">
      <c r="A496" s="134">
        <v>20802</v>
      </c>
      <c r="B496" s="135" t="s">
        <v>455</v>
      </c>
      <c r="C496" s="136">
        <v>851.8866</v>
      </c>
    </row>
    <row r="497" ht="15" customHeight="1" spans="1:3">
      <c r="A497" s="134">
        <v>2080201</v>
      </c>
      <c r="B497" s="135" t="s">
        <v>114</v>
      </c>
      <c r="C497" s="136">
        <v>513.4183</v>
      </c>
    </row>
    <row r="498" ht="15" customHeight="1" spans="1:3">
      <c r="A498" s="134">
        <v>2080202</v>
      </c>
      <c r="B498" s="135" t="s">
        <v>115</v>
      </c>
      <c r="C498" s="136">
        <v>3</v>
      </c>
    </row>
    <row r="499" ht="15" customHeight="1" spans="1:3">
      <c r="A499" s="134">
        <v>2080203</v>
      </c>
      <c r="B499" s="135" t="s">
        <v>116</v>
      </c>
      <c r="C499" s="136"/>
    </row>
    <row r="500" ht="15" customHeight="1" spans="1:3">
      <c r="A500" s="134">
        <v>2080206</v>
      </c>
      <c r="B500" s="135" t="s">
        <v>456</v>
      </c>
      <c r="C500" s="136">
        <v>5</v>
      </c>
    </row>
    <row r="501" ht="15" customHeight="1" spans="1:3">
      <c r="A501" s="134">
        <v>2080207</v>
      </c>
      <c r="B501" s="135" t="s">
        <v>457</v>
      </c>
      <c r="C501" s="136"/>
    </row>
    <row r="502" ht="15" customHeight="1" spans="1:3">
      <c r="A502" s="134">
        <v>2080208</v>
      </c>
      <c r="B502" s="135" t="s">
        <v>458</v>
      </c>
      <c r="C502" s="136">
        <v>178</v>
      </c>
    </row>
    <row r="503" ht="15" customHeight="1" spans="1:3">
      <c r="A503" s="134">
        <v>2080299</v>
      </c>
      <c r="B503" s="135" t="s">
        <v>459</v>
      </c>
      <c r="C503" s="136">
        <v>152.4683</v>
      </c>
    </row>
    <row r="504" ht="15" customHeight="1" spans="1:3">
      <c r="A504" s="134">
        <v>20804</v>
      </c>
      <c r="B504" s="135" t="s">
        <v>460</v>
      </c>
      <c r="C504" s="136"/>
    </row>
    <row r="505" ht="15" customHeight="1" spans="1:3">
      <c r="A505" s="134">
        <v>2080402</v>
      </c>
      <c r="B505" s="135" t="s">
        <v>461</v>
      </c>
      <c r="C505" s="136"/>
    </row>
    <row r="506" ht="15" customHeight="1" spans="1:3">
      <c r="A506" s="134">
        <v>2080451</v>
      </c>
      <c r="B506" s="135" t="s">
        <v>462</v>
      </c>
      <c r="C506" s="136"/>
    </row>
    <row r="507" ht="15" customHeight="1" spans="1:3">
      <c r="A507" s="134">
        <v>2080499</v>
      </c>
      <c r="B507" s="135" t="s">
        <v>463</v>
      </c>
      <c r="C507" s="136"/>
    </row>
    <row r="508" ht="15" customHeight="1" spans="1:3">
      <c r="A508" s="134">
        <v>20805</v>
      </c>
      <c r="B508" s="135" t="s">
        <v>464</v>
      </c>
      <c r="C508" s="136">
        <v>24334.255832</v>
      </c>
    </row>
    <row r="509" ht="15" customHeight="1" spans="1:3">
      <c r="A509" s="134">
        <v>2080501</v>
      </c>
      <c r="B509" s="135" t="s">
        <v>465</v>
      </c>
      <c r="C509" s="136">
        <v>2841.204348</v>
      </c>
    </row>
    <row r="510" ht="15" customHeight="1" spans="1:3">
      <c r="A510" s="134">
        <v>2080502</v>
      </c>
      <c r="B510" s="135" t="s">
        <v>466</v>
      </c>
      <c r="C510" s="136">
        <v>3717.0875</v>
      </c>
    </row>
    <row r="511" ht="15" customHeight="1" spans="1:3">
      <c r="A511" s="134">
        <v>2080503</v>
      </c>
      <c r="B511" s="135" t="s">
        <v>467</v>
      </c>
      <c r="C511" s="136"/>
    </row>
    <row r="512" ht="15" customHeight="1" spans="1:3">
      <c r="A512" s="134">
        <v>2080505</v>
      </c>
      <c r="B512" s="135" t="s">
        <v>468</v>
      </c>
      <c r="C512" s="136">
        <v>9246</v>
      </c>
    </row>
    <row r="513" ht="15" customHeight="1" spans="1:3">
      <c r="A513" s="134">
        <v>2080506</v>
      </c>
      <c r="B513" s="135" t="s">
        <v>469</v>
      </c>
      <c r="C513" s="136">
        <v>8193</v>
      </c>
    </row>
    <row r="514" ht="15" customHeight="1" spans="1:3">
      <c r="A514" s="134">
        <v>2080507</v>
      </c>
      <c r="B514" s="135" t="s">
        <v>470</v>
      </c>
      <c r="C514" s="136"/>
    </row>
    <row r="515" ht="15" customHeight="1" spans="1:3">
      <c r="A515" s="134">
        <v>2080508</v>
      </c>
      <c r="B515" s="135" t="s">
        <v>471</v>
      </c>
      <c r="C515" s="136"/>
    </row>
    <row r="516" ht="15" customHeight="1" spans="1:3">
      <c r="A516" s="134">
        <v>2080599</v>
      </c>
      <c r="B516" s="135" t="s">
        <v>472</v>
      </c>
      <c r="C516" s="136">
        <v>268.733592</v>
      </c>
    </row>
    <row r="517" ht="15" customHeight="1" spans="1:3">
      <c r="A517" s="134">
        <v>20806</v>
      </c>
      <c r="B517" s="135" t="s">
        <v>473</v>
      </c>
      <c r="C517" s="136"/>
    </row>
    <row r="518" ht="15" customHeight="1" spans="1:3">
      <c r="A518" s="134">
        <v>2080601</v>
      </c>
      <c r="B518" s="135" t="s">
        <v>474</v>
      </c>
      <c r="C518" s="136"/>
    </row>
    <row r="519" ht="15" customHeight="1" spans="1:3">
      <c r="A519" s="134">
        <v>2080602</v>
      </c>
      <c r="B519" s="135" t="s">
        <v>475</v>
      </c>
      <c r="C519" s="136"/>
    </row>
    <row r="520" ht="15" customHeight="1" spans="1:3">
      <c r="A520" s="134">
        <v>2080699</v>
      </c>
      <c r="B520" s="135" t="s">
        <v>476</v>
      </c>
      <c r="C520" s="136"/>
    </row>
    <row r="521" ht="15" customHeight="1" spans="1:3">
      <c r="A521" s="134">
        <v>20807</v>
      </c>
      <c r="B521" s="135" t="s">
        <v>477</v>
      </c>
      <c r="C521" s="136">
        <v>208.38508</v>
      </c>
    </row>
    <row r="522" ht="15" customHeight="1" spans="1:3">
      <c r="A522" s="134">
        <v>2080701</v>
      </c>
      <c r="B522" s="135" t="s">
        <v>478</v>
      </c>
      <c r="C522" s="136"/>
    </row>
    <row r="523" ht="15" customHeight="1" spans="1:3">
      <c r="A523" s="134">
        <v>2080702</v>
      </c>
      <c r="B523" s="135" t="s">
        <v>479</v>
      </c>
      <c r="C523" s="136"/>
    </row>
    <row r="524" ht="15" customHeight="1" spans="1:3">
      <c r="A524" s="134">
        <v>2080704</v>
      </c>
      <c r="B524" s="135" t="s">
        <v>480</v>
      </c>
      <c r="C524" s="136"/>
    </row>
    <row r="525" ht="15" customHeight="1" spans="1:3">
      <c r="A525" s="134">
        <v>2080705</v>
      </c>
      <c r="B525" s="135" t="s">
        <v>481</v>
      </c>
      <c r="C525" s="136"/>
    </row>
    <row r="526" ht="15" customHeight="1" spans="1:3">
      <c r="A526" s="134">
        <v>2080709</v>
      </c>
      <c r="B526" s="135" t="s">
        <v>482</v>
      </c>
      <c r="C526" s="136"/>
    </row>
    <row r="527" ht="15" customHeight="1" spans="1:3">
      <c r="A527" s="134">
        <v>2080711</v>
      </c>
      <c r="B527" s="135" t="s">
        <v>483</v>
      </c>
      <c r="C527" s="136"/>
    </row>
    <row r="528" ht="15" customHeight="1" spans="1:3">
      <c r="A528" s="134">
        <v>2080712</v>
      </c>
      <c r="B528" s="135" t="s">
        <v>484</v>
      </c>
      <c r="C528" s="136"/>
    </row>
    <row r="529" ht="15" customHeight="1" spans="1:3">
      <c r="A529" s="134">
        <v>2080713</v>
      </c>
      <c r="B529" s="135" t="s">
        <v>485</v>
      </c>
      <c r="C529" s="136"/>
    </row>
    <row r="530" ht="15" customHeight="1" spans="1:3">
      <c r="A530" s="134">
        <v>2080799</v>
      </c>
      <c r="B530" s="135" t="s">
        <v>486</v>
      </c>
      <c r="C530" s="136">
        <v>208.38508</v>
      </c>
    </row>
    <row r="531" ht="15" customHeight="1" spans="1:3">
      <c r="A531" s="134">
        <v>20808</v>
      </c>
      <c r="B531" s="135" t="s">
        <v>487</v>
      </c>
      <c r="C531" s="136">
        <v>2016.265751</v>
      </c>
    </row>
    <row r="532" ht="15" customHeight="1" spans="1:3">
      <c r="A532" s="134">
        <v>2080801</v>
      </c>
      <c r="B532" s="135" t="s">
        <v>488</v>
      </c>
      <c r="C532" s="136">
        <v>610</v>
      </c>
    </row>
    <row r="533" ht="15" customHeight="1" spans="1:3">
      <c r="A533" s="134">
        <v>2080802</v>
      </c>
      <c r="B533" s="135" t="s">
        <v>489</v>
      </c>
      <c r="C533" s="136"/>
    </row>
    <row r="534" ht="15" customHeight="1" spans="1:3">
      <c r="A534" s="134">
        <v>2080803</v>
      </c>
      <c r="B534" s="135" t="s">
        <v>490</v>
      </c>
      <c r="C534" s="136">
        <v>3.5</v>
      </c>
    </row>
    <row r="535" ht="15" customHeight="1" spans="1:3">
      <c r="A535" s="134">
        <v>2080804</v>
      </c>
      <c r="B535" s="135" t="s">
        <v>491</v>
      </c>
      <c r="C535" s="136">
        <v>1402.765751</v>
      </c>
    </row>
    <row r="536" ht="15" customHeight="1" spans="1:3">
      <c r="A536" s="134">
        <v>2080805</v>
      </c>
      <c r="B536" s="135" t="s">
        <v>492</v>
      </c>
      <c r="C536" s="136"/>
    </row>
    <row r="537" ht="15" customHeight="1" spans="1:3">
      <c r="A537" s="134">
        <v>2080806</v>
      </c>
      <c r="B537" s="135" t="s">
        <v>493</v>
      </c>
      <c r="C537" s="136"/>
    </row>
    <row r="538" ht="15" customHeight="1" spans="1:3">
      <c r="A538" s="134">
        <v>2080899</v>
      </c>
      <c r="B538" s="135" t="s">
        <v>494</v>
      </c>
      <c r="C538" s="136"/>
    </row>
    <row r="539" ht="15" customHeight="1" spans="1:3">
      <c r="A539" s="134">
        <v>20809</v>
      </c>
      <c r="B539" s="135" t="s">
        <v>495</v>
      </c>
      <c r="C539" s="136">
        <v>593.822</v>
      </c>
    </row>
    <row r="540" ht="15" customHeight="1" spans="1:3">
      <c r="A540" s="134">
        <v>2080901</v>
      </c>
      <c r="B540" s="135" t="s">
        <v>496</v>
      </c>
      <c r="C540" s="136">
        <v>379.5616</v>
      </c>
    </row>
    <row r="541" ht="15" customHeight="1" spans="1:3">
      <c r="A541" s="134">
        <v>2080902</v>
      </c>
      <c r="B541" s="135" t="s">
        <v>497</v>
      </c>
      <c r="C541" s="136">
        <v>80.006</v>
      </c>
    </row>
    <row r="542" ht="15" customHeight="1" spans="1:3">
      <c r="A542" s="134">
        <v>2080903</v>
      </c>
      <c r="B542" s="135" t="s">
        <v>498</v>
      </c>
      <c r="C542" s="136"/>
    </row>
    <row r="543" ht="15" customHeight="1" spans="1:3">
      <c r="A543" s="134">
        <v>2080904</v>
      </c>
      <c r="B543" s="135" t="s">
        <v>499</v>
      </c>
      <c r="C543" s="136">
        <v>10</v>
      </c>
    </row>
    <row r="544" ht="15" customHeight="1" spans="1:3">
      <c r="A544" s="134">
        <v>2080905</v>
      </c>
      <c r="B544" s="135" t="s">
        <v>500</v>
      </c>
      <c r="C544" s="136">
        <v>17.3356</v>
      </c>
    </row>
    <row r="545" ht="15" customHeight="1" spans="1:3">
      <c r="A545" s="134">
        <v>2080999</v>
      </c>
      <c r="B545" s="135" t="s">
        <v>501</v>
      </c>
      <c r="C545" s="136">
        <v>106.9188</v>
      </c>
    </row>
    <row r="546" ht="15" customHeight="1" spans="1:3">
      <c r="A546" s="134">
        <v>20810</v>
      </c>
      <c r="B546" s="135" t="s">
        <v>502</v>
      </c>
      <c r="C546" s="136">
        <v>1090.8982</v>
      </c>
    </row>
    <row r="547" ht="15" customHeight="1" spans="1:3">
      <c r="A547" s="134">
        <v>2081001</v>
      </c>
      <c r="B547" s="135" t="s">
        <v>503</v>
      </c>
      <c r="C547" s="136">
        <v>89.3922</v>
      </c>
    </row>
    <row r="548" ht="15" customHeight="1" spans="1:3">
      <c r="A548" s="134">
        <v>2081002</v>
      </c>
      <c r="B548" s="135" t="s">
        <v>504</v>
      </c>
      <c r="C548" s="136"/>
    </row>
    <row r="549" ht="15" customHeight="1" spans="1:3">
      <c r="A549" s="134">
        <v>2081003</v>
      </c>
      <c r="B549" s="135" t="s">
        <v>505</v>
      </c>
      <c r="C549" s="136"/>
    </row>
    <row r="550" ht="15" customHeight="1" spans="1:3">
      <c r="A550" s="134">
        <v>2081004</v>
      </c>
      <c r="B550" s="135" t="s">
        <v>506</v>
      </c>
      <c r="C550" s="136">
        <v>224.3628</v>
      </c>
    </row>
    <row r="551" ht="15" customHeight="1" spans="1:3">
      <c r="A551" s="134">
        <v>2081005</v>
      </c>
      <c r="B551" s="135" t="s">
        <v>507</v>
      </c>
      <c r="C551" s="136">
        <v>434.4252</v>
      </c>
    </row>
    <row r="552" ht="15" customHeight="1" spans="1:3">
      <c r="A552" s="134">
        <v>2081006</v>
      </c>
      <c r="B552" s="135" t="s">
        <v>508</v>
      </c>
      <c r="C552" s="136"/>
    </row>
    <row r="553" ht="15" customHeight="1" spans="1:3">
      <c r="A553" s="134">
        <v>2081099</v>
      </c>
      <c r="B553" s="135" t="s">
        <v>509</v>
      </c>
      <c r="C553" s="136"/>
    </row>
    <row r="554" ht="15" customHeight="1" spans="1:3">
      <c r="A554" s="134">
        <v>20811</v>
      </c>
      <c r="B554" s="135" t="s">
        <v>510</v>
      </c>
      <c r="C554" s="136">
        <v>1655.4866</v>
      </c>
    </row>
    <row r="555" ht="15" customHeight="1" spans="1:3">
      <c r="A555" s="134">
        <v>2081101</v>
      </c>
      <c r="B555" s="135" t="s">
        <v>114</v>
      </c>
      <c r="C555" s="136">
        <v>497.4187</v>
      </c>
    </row>
    <row r="556" ht="15" customHeight="1" spans="1:3">
      <c r="A556" s="134">
        <v>2081102</v>
      </c>
      <c r="B556" s="135" t="s">
        <v>115</v>
      </c>
      <c r="C556" s="136"/>
    </row>
    <row r="557" ht="15" customHeight="1" spans="1:3">
      <c r="A557" s="134">
        <v>2081103</v>
      </c>
      <c r="B557" s="135" t="s">
        <v>116</v>
      </c>
      <c r="C557" s="136"/>
    </row>
    <row r="558" ht="15" customHeight="1" spans="1:3">
      <c r="A558" s="134">
        <v>2081104</v>
      </c>
      <c r="B558" s="135" t="s">
        <v>511</v>
      </c>
      <c r="C558" s="136">
        <v>104</v>
      </c>
    </row>
    <row r="559" ht="15" customHeight="1" spans="1:3">
      <c r="A559" s="134">
        <v>2081105</v>
      </c>
      <c r="B559" s="135" t="s">
        <v>512</v>
      </c>
      <c r="C559" s="136">
        <v>30</v>
      </c>
    </row>
    <row r="560" ht="15" customHeight="1" spans="1:3">
      <c r="A560" s="134">
        <v>2081106</v>
      </c>
      <c r="B560" s="135" t="s">
        <v>513</v>
      </c>
      <c r="C560" s="136"/>
    </row>
    <row r="561" ht="15" customHeight="1" spans="1:3">
      <c r="A561" s="134">
        <v>2081107</v>
      </c>
      <c r="B561" s="135" t="s">
        <v>514</v>
      </c>
      <c r="C561" s="136">
        <v>531.5679</v>
      </c>
    </row>
    <row r="562" ht="15" customHeight="1" spans="1:3">
      <c r="A562" s="134">
        <v>2081199</v>
      </c>
      <c r="B562" s="135" t="s">
        <v>515</v>
      </c>
      <c r="C562" s="136">
        <v>492.5</v>
      </c>
    </row>
    <row r="563" ht="15" customHeight="1" spans="1:3">
      <c r="A563" s="134">
        <v>20816</v>
      </c>
      <c r="B563" s="135" t="s">
        <v>516</v>
      </c>
      <c r="C563" s="136">
        <v>65.4654</v>
      </c>
    </row>
    <row r="564" ht="15" customHeight="1" spans="1:3">
      <c r="A564" s="134">
        <v>2081601</v>
      </c>
      <c r="B564" s="135" t="s">
        <v>114</v>
      </c>
      <c r="C564" s="136"/>
    </row>
    <row r="565" ht="15" customHeight="1" spans="1:3">
      <c r="A565" s="134">
        <v>2081602</v>
      </c>
      <c r="B565" s="135" t="s">
        <v>115</v>
      </c>
      <c r="C565" s="136"/>
    </row>
    <row r="566" ht="15" customHeight="1" spans="1:3">
      <c r="A566" s="134">
        <v>2081603</v>
      </c>
      <c r="B566" s="135" t="s">
        <v>116</v>
      </c>
      <c r="C566" s="136"/>
    </row>
    <row r="567" ht="15" customHeight="1" spans="1:3">
      <c r="A567" s="134">
        <v>2081699</v>
      </c>
      <c r="B567" s="135" t="s">
        <v>517</v>
      </c>
      <c r="C567" s="136">
        <v>65.4654</v>
      </c>
    </row>
    <row r="568" ht="15" customHeight="1" spans="1:3">
      <c r="A568" s="134">
        <v>20819</v>
      </c>
      <c r="B568" s="135" t="s">
        <v>518</v>
      </c>
      <c r="C568" s="136">
        <v>875.9366</v>
      </c>
    </row>
    <row r="569" ht="15" customHeight="1" spans="1:3">
      <c r="A569" s="134">
        <v>2081901</v>
      </c>
      <c r="B569" s="135" t="s">
        <v>519</v>
      </c>
      <c r="C569" s="136">
        <v>287.736</v>
      </c>
    </row>
    <row r="570" ht="15" customHeight="1" spans="1:3">
      <c r="A570" s="134">
        <v>2081902</v>
      </c>
      <c r="B570" s="135" t="s">
        <v>520</v>
      </c>
      <c r="C570" s="136">
        <v>588.2006</v>
      </c>
    </row>
    <row r="571" ht="15" customHeight="1" spans="1:3">
      <c r="A571" s="134">
        <v>20820</v>
      </c>
      <c r="B571" s="135" t="s">
        <v>521</v>
      </c>
      <c r="C571" s="136">
        <v>360</v>
      </c>
    </row>
    <row r="572" ht="15" customHeight="1" spans="1:3">
      <c r="A572" s="134">
        <v>2082001</v>
      </c>
      <c r="B572" s="135" t="s">
        <v>522</v>
      </c>
      <c r="C572" s="136">
        <v>50</v>
      </c>
    </row>
    <row r="573" ht="15" customHeight="1" spans="1:3">
      <c r="A573" s="134">
        <v>2082002</v>
      </c>
      <c r="B573" s="135" t="s">
        <v>523</v>
      </c>
      <c r="C573" s="136">
        <v>310</v>
      </c>
    </row>
    <row r="574" ht="15" customHeight="1" spans="1:3">
      <c r="A574" s="134">
        <v>20821</v>
      </c>
      <c r="B574" s="135" t="s">
        <v>524</v>
      </c>
      <c r="C574" s="136">
        <v>623.4828</v>
      </c>
    </row>
    <row r="575" ht="15" customHeight="1" spans="1:3">
      <c r="A575" s="134">
        <v>2082101</v>
      </c>
      <c r="B575" s="135" t="s">
        <v>525</v>
      </c>
      <c r="C575" s="136">
        <v>366.006</v>
      </c>
    </row>
    <row r="576" ht="15" customHeight="1" spans="1:3">
      <c r="A576" s="134">
        <v>2082102</v>
      </c>
      <c r="B576" s="135" t="s">
        <v>526</v>
      </c>
      <c r="C576" s="136">
        <v>257.4768</v>
      </c>
    </row>
    <row r="577" ht="15" customHeight="1" spans="1:3">
      <c r="A577" s="134">
        <v>20822</v>
      </c>
      <c r="B577" s="135" t="s">
        <v>527</v>
      </c>
      <c r="C577" s="136"/>
    </row>
    <row r="578" ht="15" customHeight="1" spans="1:3">
      <c r="A578" s="134">
        <v>2082201</v>
      </c>
      <c r="B578" s="135" t="s">
        <v>528</v>
      </c>
      <c r="C578" s="136"/>
    </row>
    <row r="579" ht="15" customHeight="1" spans="1:3">
      <c r="A579" s="134">
        <v>2082202</v>
      </c>
      <c r="B579" s="135" t="s">
        <v>529</v>
      </c>
      <c r="C579" s="136"/>
    </row>
    <row r="580" ht="15" customHeight="1" spans="1:3">
      <c r="A580" s="134">
        <v>2082299</v>
      </c>
      <c r="B580" s="135" t="s">
        <v>530</v>
      </c>
      <c r="C580" s="136"/>
    </row>
    <row r="581" ht="15" customHeight="1" spans="1:3">
      <c r="A581" s="134">
        <v>20823</v>
      </c>
      <c r="B581" s="135" t="s">
        <v>531</v>
      </c>
      <c r="C581" s="136"/>
    </row>
    <row r="582" ht="15" customHeight="1" spans="1:3">
      <c r="A582" s="134">
        <v>2082301</v>
      </c>
      <c r="B582" s="135" t="s">
        <v>528</v>
      </c>
      <c r="C582" s="136"/>
    </row>
    <row r="583" ht="15" customHeight="1" spans="1:3">
      <c r="A583" s="134">
        <v>2082302</v>
      </c>
      <c r="B583" s="135" t="s">
        <v>529</v>
      </c>
      <c r="C583" s="136"/>
    </row>
    <row r="584" ht="15" customHeight="1" spans="1:3">
      <c r="A584" s="134">
        <v>2082399</v>
      </c>
      <c r="B584" s="135" t="s">
        <v>532</v>
      </c>
      <c r="C584" s="136"/>
    </row>
    <row r="585" ht="15" customHeight="1" spans="1:3">
      <c r="A585" s="134">
        <v>20824</v>
      </c>
      <c r="B585" s="135" t="s">
        <v>533</v>
      </c>
      <c r="C585" s="136"/>
    </row>
    <row r="586" ht="15" customHeight="1" spans="1:3">
      <c r="A586" s="134">
        <v>2082401</v>
      </c>
      <c r="B586" s="135" t="s">
        <v>534</v>
      </c>
      <c r="C586" s="136"/>
    </row>
    <row r="587" ht="15" customHeight="1" spans="1:3">
      <c r="A587" s="134">
        <v>2082402</v>
      </c>
      <c r="B587" s="135" t="s">
        <v>535</v>
      </c>
      <c r="C587" s="136"/>
    </row>
    <row r="588" ht="15" customHeight="1" spans="1:3">
      <c r="A588" s="134">
        <v>20825</v>
      </c>
      <c r="B588" s="135" t="s">
        <v>536</v>
      </c>
      <c r="C588" s="136"/>
    </row>
    <row r="589" ht="15" customHeight="1" spans="1:3">
      <c r="A589" s="134">
        <v>2082501</v>
      </c>
      <c r="B589" s="135" t="s">
        <v>537</v>
      </c>
      <c r="C589" s="136"/>
    </row>
    <row r="590" ht="15" customHeight="1" spans="1:3">
      <c r="A590" s="134">
        <v>2082502</v>
      </c>
      <c r="B590" s="135" t="s">
        <v>538</v>
      </c>
      <c r="C590" s="136"/>
    </row>
    <row r="591" ht="15" customHeight="1" spans="1:3">
      <c r="A591" s="134">
        <v>20826</v>
      </c>
      <c r="B591" s="135" t="s">
        <v>539</v>
      </c>
      <c r="C591" s="136">
        <v>385</v>
      </c>
    </row>
    <row r="592" ht="15" customHeight="1" spans="1:3">
      <c r="A592" s="134">
        <v>2082601</v>
      </c>
      <c r="B592" s="135" t="s">
        <v>540</v>
      </c>
      <c r="C592" s="136"/>
    </row>
    <row r="593" ht="15" customHeight="1" spans="1:3">
      <c r="A593" s="134">
        <v>2082602</v>
      </c>
      <c r="B593" s="135" t="s">
        <v>541</v>
      </c>
      <c r="C593" s="136">
        <v>385</v>
      </c>
    </row>
    <row r="594" ht="15" customHeight="1" spans="1:3">
      <c r="A594" s="134">
        <v>2082699</v>
      </c>
      <c r="B594" s="135" t="s">
        <v>542</v>
      </c>
      <c r="C594" s="136"/>
    </row>
    <row r="595" ht="15" customHeight="1" spans="1:3">
      <c r="A595" s="134">
        <v>20827</v>
      </c>
      <c r="B595" s="135" t="s">
        <v>543</v>
      </c>
      <c r="C595" s="136">
        <v>60</v>
      </c>
    </row>
    <row r="596" ht="15" customHeight="1" spans="1:3">
      <c r="A596" s="134">
        <v>2082701</v>
      </c>
      <c r="B596" s="135" t="s">
        <v>544</v>
      </c>
      <c r="C596" s="136"/>
    </row>
    <row r="597" ht="15" customHeight="1" spans="1:3">
      <c r="A597" s="134">
        <v>2082702</v>
      </c>
      <c r="B597" s="135" t="s">
        <v>545</v>
      </c>
      <c r="C597" s="136">
        <v>60</v>
      </c>
    </row>
    <row r="598" ht="15" customHeight="1" spans="1:3">
      <c r="A598" s="134">
        <v>2082799</v>
      </c>
      <c r="B598" s="135" t="s">
        <v>546</v>
      </c>
      <c r="C598" s="136"/>
    </row>
    <row r="599" ht="15" customHeight="1" spans="1:3">
      <c r="A599" s="134">
        <v>20828</v>
      </c>
      <c r="B599" s="135" t="s">
        <v>547</v>
      </c>
      <c r="C599" s="136">
        <v>1632.660713</v>
      </c>
    </row>
    <row r="600" ht="15" customHeight="1" spans="1:3">
      <c r="A600" s="134">
        <v>2082801</v>
      </c>
      <c r="B600" s="135" t="s">
        <v>114</v>
      </c>
      <c r="C600" s="136">
        <v>340.2789</v>
      </c>
    </row>
    <row r="601" ht="15" customHeight="1" spans="1:3">
      <c r="A601" s="134">
        <v>2082802</v>
      </c>
      <c r="B601" s="135" t="s">
        <v>115</v>
      </c>
      <c r="C601" s="136"/>
    </row>
    <row r="602" ht="15" customHeight="1" spans="1:3">
      <c r="A602" s="134">
        <v>2082803</v>
      </c>
      <c r="B602" s="135" t="s">
        <v>116</v>
      </c>
      <c r="C602" s="136"/>
    </row>
    <row r="603" ht="15" customHeight="1" spans="1:3">
      <c r="A603" s="134">
        <v>2082804</v>
      </c>
      <c r="B603" s="135" t="s">
        <v>548</v>
      </c>
      <c r="C603" s="136">
        <v>200</v>
      </c>
    </row>
    <row r="604" ht="15" customHeight="1" spans="1:3">
      <c r="A604" s="134">
        <v>2082805</v>
      </c>
      <c r="B604" s="135" t="s">
        <v>549</v>
      </c>
      <c r="C604" s="136"/>
    </row>
    <row r="605" ht="15" customHeight="1" spans="1:3">
      <c r="A605" s="134">
        <v>2082850</v>
      </c>
      <c r="B605" s="135" t="s">
        <v>123</v>
      </c>
      <c r="C605" s="136"/>
    </row>
    <row r="606" ht="15" customHeight="1" spans="1:3">
      <c r="A606" s="134">
        <v>2082899</v>
      </c>
      <c r="B606" s="135" t="s">
        <v>550</v>
      </c>
      <c r="C606" s="136">
        <v>1092.381813</v>
      </c>
    </row>
    <row r="607" ht="15" customHeight="1" spans="1:3">
      <c r="A607" s="134">
        <v>20829</v>
      </c>
      <c r="B607" s="135" t="s">
        <v>551</v>
      </c>
      <c r="C607" s="136"/>
    </row>
    <row r="608" ht="15" customHeight="1" spans="1:3">
      <c r="A608" s="134">
        <v>2082901</v>
      </c>
      <c r="B608" s="135" t="s">
        <v>529</v>
      </c>
      <c r="C608" s="136"/>
    </row>
    <row r="609" ht="15" customHeight="1" spans="1:3">
      <c r="A609" s="134">
        <v>2082999</v>
      </c>
      <c r="B609" s="135" t="s">
        <v>552</v>
      </c>
      <c r="C609" s="136"/>
    </row>
    <row r="610" ht="15" customHeight="1" spans="1:3">
      <c r="A610" s="134">
        <v>20830</v>
      </c>
      <c r="B610" s="135" t="s">
        <v>553</v>
      </c>
      <c r="C610" s="136"/>
    </row>
    <row r="611" ht="15" customHeight="1" spans="1:3">
      <c r="A611" s="134">
        <v>2083001</v>
      </c>
      <c r="B611" s="135" t="s">
        <v>554</v>
      </c>
      <c r="C611" s="136"/>
    </row>
    <row r="612" ht="15" customHeight="1" spans="1:3">
      <c r="A612" s="134">
        <v>2083099</v>
      </c>
      <c r="B612" s="135" t="s">
        <v>555</v>
      </c>
      <c r="C612" s="136"/>
    </row>
    <row r="613" ht="15" customHeight="1" spans="1:3">
      <c r="A613" s="134">
        <v>20899</v>
      </c>
      <c r="B613" s="135" t="s">
        <v>556</v>
      </c>
      <c r="C613" s="136">
        <v>3606.8</v>
      </c>
    </row>
    <row r="614" ht="15" customHeight="1" spans="1:3">
      <c r="A614" s="134">
        <v>2089999</v>
      </c>
      <c r="B614" s="135" t="s">
        <v>556</v>
      </c>
      <c r="C614" s="136">
        <v>3606.8</v>
      </c>
    </row>
    <row r="615" ht="15" customHeight="1" spans="1:3">
      <c r="A615" s="134">
        <v>209</v>
      </c>
      <c r="B615" s="135" t="s">
        <v>557</v>
      </c>
      <c r="C615" s="136"/>
    </row>
    <row r="616" ht="15" customHeight="1" spans="1:3">
      <c r="A616" s="134">
        <v>20901</v>
      </c>
      <c r="B616" s="135" t="s">
        <v>558</v>
      </c>
      <c r="C616" s="136"/>
    </row>
    <row r="617" ht="15" customHeight="1" spans="1:3">
      <c r="A617" s="134">
        <v>2090101</v>
      </c>
      <c r="B617" s="135" t="s">
        <v>559</v>
      </c>
      <c r="C617" s="136"/>
    </row>
    <row r="618" ht="15" customHeight="1" spans="1:3">
      <c r="A618" s="134">
        <v>2090102</v>
      </c>
      <c r="B618" s="135" t="s">
        <v>560</v>
      </c>
      <c r="C618" s="136"/>
    </row>
    <row r="619" ht="15" customHeight="1" spans="1:3">
      <c r="A619" s="134">
        <v>2090103</v>
      </c>
      <c r="B619" s="135" t="s">
        <v>561</v>
      </c>
      <c r="C619" s="136"/>
    </row>
    <row r="620" ht="15" customHeight="1" spans="1:3">
      <c r="A620" s="134">
        <v>2090199</v>
      </c>
      <c r="B620" s="135" t="s">
        <v>562</v>
      </c>
      <c r="C620" s="136"/>
    </row>
    <row r="621" ht="15" customHeight="1" spans="1:3">
      <c r="A621" s="134">
        <v>20902</v>
      </c>
      <c r="B621" s="135" t="s">
        <v>563</v>
      </c>
      <c r="C621" s="136"/>
    </row>
    <row r="622" ht="15" customHeight="1" spans="1:3">
      <c r="A622" s="134">
        <v>2090201</v>
      </c>
      <c r="B622" s="135" t="s">
        <v>564</v>
      </c>
      <c r="C622" s="136"/>
    </row>
    <row r="623" ht="15" customHeight="1" spans="1:3">
      <c r="A623" s="134">
        <v>2090202</v>
      </c>
      <c r="B623" s="135" t="s">
        <v>565</v>
      </c>
      <c r="C623" s="136"/>
    </row>
    <row r="624" ht="15" customHeight="1" spans="1:3">
      <c r="A624" s="134">
        <v>2090203</v>
      </c>
      <c r="B624" s="135" t="s">
        <v>561</v>
      </c>
      <c r="C624" s="136"/>
    </row>
    <row r="625" ht="15" customHeight="1" spans="1:3">
      <c r="A625" s="134">
        <v>2090204</v>
      </c>
      <c r="B625" s="135" t="s">
        <v>566</v>
      </c>
      <c r="C625" s="136"/>
    </row>
    <row r="626" ht="15" customHeight="1" spans="1:3">
      <c r="A626" s="134">
        <v>2090205</v>
      </c>
      <c r="B626" s="135" t="s">
        <v>567</v>
      </c>
      <c r="C626" s="136"/>
    </row>
    <row r="627" ht="15" customHeight="1" spans="1:3">
      <c r="A627" s="134">
        <v>2090206</v>
      </c>
      <c r="B627" s="135" t="s">
        <v>568</v>
      </c>
      <c r="C627" s="136"/>
    </row>
    <row r="628" ht="15" customHeight="1" spans="1:3">
      <c r="A628" s="134">
        <v>2090210</v>
      </c>
      <c r="B628" s="135" t="s">
        <v>569</v>
      </c>
      <c r="C628" s="136"/>
    </row>
    <row r="629" ht="15" customHeight="1" spans="1:3">
      <c r="A629" s="134">
        <v>2090299</v>
      </c>
      <c r="B629" s="135" t="s">
        <v>570</v>
      </c>
      <c r="C629" s="136"/>
    </row>
    <row r="630" ht="15" customHeight="1" spans="1:3">
      <c r="A630" s="134">
        <v>20903</v>
      </c>
      <c r="B630" s="135" t="s">
        <v>571</v>
      </c>
      <c r="C630" s="136"/>
    </row>
    <row r="631" ht="15" customHeight="1" spans="1:3">
      <c r="A631" s="134">
        <v>2090301</v>
      </c>
      <c r="B631" s="135" t="s">
        <v>572</v>
      </c>
      <c r="C631" s="136"/>
    </row>
    <row r="632" ht="15" customHeight="1" spans="1:3">
      <c r="A632" s="134">
        <v>2090302</v>
      </c>
      <c r="B632" s="135" t="s">
        <v>573</v>
      </c>
      <c r="C632" s="136"/>
    </row>
    <row r="633" ht="15" customHeight="1" spans="1:3">
      <c r="A633" s="134">
        <v>2090399</v>
      </c>
      <c r="B633" s="135" t="s">
        <v>574</v>
      </c>
      <c r="C633" s="136"/>
    </row>
    <row r="634" ht="15" customHeight="1" spans="1:3">
      <c r="A634" s="134">
        <v>20904</v>
      </c>
      <c r="B634" s="135" t="s">
        <v>575</v>
      </c>
      <c r="C634" s="136"/>
    </row>
    <row r="635" ht="15" customHeight="1" spans="1:3">
      <c r="A635" s="134">
        <v>2090401</v>
      </c>
      <c r="B635" s="135" t="s">
        <v>576</v>
      </c>
      <c r="C635" s="136"/>
    </row>
    <row r="636" ht="15" customHeight="1" spans="1:3">
      <c r="A636" s="134">
        <v>2090402</v>
      </c>
      <c r="B636" s="135" t="s">
        <v>577</v>
      </c>
      <c r="C636" s="136"/>
    </row>
    <row r="637" ht="15" customHeight="1" spans="1:3">
      <c r="A637" s="134">
        <v>2090403</v>
      </c>
      <c r="B637" s="135" t="s">
        <v>578</v>
      </c>
      <c r="C637" s="136"/>
    </row>
    <row r="638" ht="15" customHeight="1" spans="1:3">
      <c r="A638" s="134">
        <v>2090499</v>
      </c>
      <c r="B638" s="135" t="s">
        <v>579</v>
      </c>
      <c r="C638" s="136"/>
    </row>
    <row r="639" ht="15" customHeight="1" spans="1:3">
      <c r="A639" s="134">
        <v>20910</v>
      </c>
      <c r="B639" s="135" t="s">
        <v>580</v>
      </c>
      <c r="C639" s="136"/>
    </row>
    <row r="640" ht="15" customHeight="1" spans="1:3">
      <c r="A640" s="134">
        <v>2091001</v>
      </c>
      <c r="B640" s="135" t="s">
        <v>581</v>
      </c>
      <c r="C640" s="136"/>
    </row>
    <row r="641" ht="15" customHeight="1" spans="1:3">
      <c r="A641" s="134">
        <v>2091002</v>
      </c>
      <c r="B641" s="135" t="s">
        <v>582</v>
      </c>
      <c r="C641" s="136"/>
    </row>
    <row r="642" ht="15" customHeight="1" spans="1:3">
      <c r="A642" s="134">
        <v>2091003</v>
      </c>
      <c r="B642" s="135" t="s">
        <v>583</v>
      </c>
      <c r="C642" s="136"/>
    </row>
    <row r="643" ht="15" customHeight="1" spans="1:3">
      <c r="A643" s="134">
        <v>2091099</v>
      </c>
      <c r="B643" s="135" t="s">
        <v>584</v>
      </c>
      <c r="C643" s="136"/>
    </row>
    <row r="644" ht="15" customHeight="1" spans="1:3">
      <c r="A644" s="134">
        <v>20911</v>
      </c>
      <c r="B644" s="135" t="s">
        <v>585</v>
      </c>
      <c r="C644" s="136"/>
    </row>
    <row r="645" ht="15" customHeight="1" spans="1:3">
      <c r="A645" s="134">
        <v>2091101</v>
      </c>
      <c r="B645" s="135" t="s">
        <v>586</v>
      </c>
      <c r="C645" s="136"/>
    </row>
    <row r="646" ht="15" customHeight="1" spans="1:3">
      <c r="A646" s="134">
        <v>2091102</v>
      </c>
      <c r="B646" s="135" t="s">
        <v>583</v>
      </c>
      <c r="C646" s="136"/>
    </row>
    <row r="647" ht="15" customHeight="1" spans="1:3">
      <c r="A647" s="134">
        <v>2091199</v>
      </c>
      <c r="B647" s="135" t="s">
        <v>587</v>
      </c>
      <c r="C647" s="136"/>
    </row>
    <row r="648" ht="15" customHeight="1" spans="1:3">
      <c r="A648" s="134">
        <v>20912</v>
      </c>
      <c r="B648" s="135" t="s">
        <v>588</v>
      </c>
      <c r="C648" s="136"/>
    </row>
    <row r="649" ht="15" customHeight="1" spans="1:3">
      <c r="A649" s="134">
        <v>2091201</v>
      </c>
      <c r="B649" s="135" t="s">
        <v>589</v>
      </c>
      <c r="C649" s="136"/>
    </row>
    <row r="650" ht="15" customHeight="1" spans="1:3">
      <c r="A650" s="134">
        <v>2091202</v>
      </c>
      <c r="B650" s="135" t="s">
        <v>590</v>
      </c>
      <c r="C650" s="136"/>
    </row>
    <row r="651" ht="15" customHeight="1" spans="1:3">
      <c r="A651" s="134">
        <v>2091299</v>
      </c>
      <c r="B651" s="135" t="s">
        <v>591</v>
      </c>
      <c r="C651" s="136"/>
    </row>
    <row r="652" ht="15" customHeight="1" spans="1:3">
      <c r="A652" s="134">
        <v>20999</v>
      </c>
      <c r="B652" s="135" t="s">
        <v>592</v>
      </c>
      <c r="C652" s="136"/>
    </row>
    <row r="653" ht="15" customHeight="1" spans="1:3">
      <c r="A653" s="134">
        <v>210</v>
      </c>
      <c r="B653" s="135" t="s">
        <v>593</v>
      </c>
      <c r="C653" s="136">
        <v>33687.483296</v>
      </c>
    </row>
    <row r="654" ht="15" customHeight="1" spans="1:3">
      <c r="A654" s="134">
        <v>21001</v>
      </c>
      <c r="B654" s="135" t="s">
        <v>594</v>
      </c>
      <c r="C654" s="136">
        <v>708.8708</v>
      </c>
    </row>
    <row r="655" ht="15" customHeight="1" spans="1:3">
      <c r="A655" s="134">
        <v>2100101</v>
      </c>
      <c r="B655" s="135" t="s">
        <v>114</v>
      </c>
      <c r="C655" s="136">
        <v>637.8708</v>
      </c>
    </row>
    <row r="656" ht="15" customHeight="1" spans="1:3">
      <c r="A656" s="134">
        <v>2100102</v>
      </c>
      <c r="B656" s="135" t="s">
        <v>115</v>
      </c>
      <c r="C656" s="136"/>
    </row>
    <row r="657" ht="15" customHeight="1" spans="1:3">
      <c r="A657" s="134">
        <v>2100103</v>
      </c>
      <c r="B657" s="135" t="s">
        <v>116</v>
      </c>
      <c r="C657" s="136"/>
    </row>
    <row r="658" ht="15" customHeight="1" spans="1:3">
      <c r="A658" s="134">
        <v>2100199</v>
      </c>
      <c r="B658" s="135" t="s">
        <v>595</v>
      </c>
      <c r="C658" s="136">
        <v>71</v>
      </c>
    </row>
    <row r="659" ht="15" customHeight="1" spans="1:3">
      <c r="A659" s="134">
        <v>21002</v>
      </c>
      <c r="B659" s="135" t="s">
        <v>596</v>
      </c>
      <c r="C659" s="136">
        <v>15983.1897</v>
      </c>
    </row>
    <row r="660" ht="15" customHeight="1" spans="1:3">
      <c r="A660" s="134">
        <v>2100201</v>
      </c>
      <c r="B660" s="135" t="s">
        <v>597</v>
      </c>
      <c r="C660" s="136">
        <v>250</v>
      </c>
    </row>
    <row r="661" ht="15" customHeight="1" spans="1:3">
      <c r="A661" s="134">
        <v>2100202</v>
      </c>
      <c r="B661" s="135" t="s">
        <v>598</v>
      </c>
      <c r="C661" s="136"/>
    </row>
    <row r="662" ht="15" customHeight="1" spans="1:3">
      <c r="A662" s="134">
        <v>2100203</v>
      </c>
      <c r="B662" s="135" t="s">
        <v>599</v>
      </c>
      <c r="C662" s="136"/>
    </row>
    <row r="663" ht="15" customHeight="1" spans="1:3">
      <c r="A663" s="134">
        <v>2100204</v>
      </c>
      <c r="B663" s="135" t="s">
        <v>600</v>
      </c>
      <c r="C663" s="136"/>
    </row>
    <row r="664" ht="15" customHeight="1" spans="1:3">
      <c r="A664" s="134">
        <v>2100205</v>
      </c>
      <c r="B664" s="135" t="s">
        <v>601</v>
      </c>
      <c r="C664" s="136">
        <v>480.4012</v>
      </c>
    </row>
    <row r="665" ht="15" customHeight="1" spans="1:3">
      <c r="A665" s="134">
        <v>2100206</v>
      </c>
      <c r="B665" s="135" t="s">
        <v>602</v>
      </c>
      <c r="C665" s="136">
        <v>383.6128</v>
      </c>
    </row>
    <row r="666" ht="15" customHeight="1" spans="1:3">
      <c r="A666" s="134">
        <v>2100207</v>
      </c>
      <c r="B666" s="135" t="s">
        <v>603</v>
      </c>
      <c r="C666" s="136"/>
    </row>
    <row r="667" ht="15" customHeight="1" spans="1:3">
      <c r="A667" s="134">
        <v>2100208</v>
      </c>
      <c r="B667" s="135" t="s">
        <v>604</v>
      </c>
      <c r="C667" s="136"/>
    </row>
    <row r="668" ht="15" customHeight="1" spans="1:3">
      <c r="A668" s="134">
        <v>2100209</v>
      </c>
      <c r="B668" s="135" t="s">
        <v>605</v>
      </c>
      <c r="C668" s="136"/>
    </row>
    <row r="669" ht="15" customHeight="1" spans="1:3">
      <c r="A669" s="134">
        <v>2100210</v>
      </c>
      <c r="B669" s="135" t="s">
        <v>606</v>
      </c>
      <c r="C669" s="136"/>
    </row>
    <row r="670" ht="15" customHeight="1" spans="1:3">
      <c r="A670" s="134">
        <v>2100211</v>
      </c>
      <c r="B670" s="135" t="s">
        <v>607</v>
      </c>
      <c r="C670" s="136"/>
    </row>
    <row r="671" ht="15" customHeight="1" spans="1:3">
      <c r="A671" s="134">
        <v>2100212</v>
      </c>
      <c r="B671" s="135" t="s">
        <v>608</v>
      </c>
      <c r="C671" s="136"/>
    </row>
    <row r="672" ht="15" customHeight="1" spans="1:3">
      <c r="A672" s="134">
        <v>2100299</v>
      </c>
      <c r="B672" s="135" t="s">
        <v>609</v>
      </c>
      <c r="C672" s="136">
        <v>14869.1757</v>
      </c>
    </row>
    <row r="673" ht="15" customHeight="1" spans="1:3">
      <c r="A673" s="134">
        <v>21003</v>
      </c>
      <c r="B673" s="135" t="s">
        <v>610</v>
      </c>
      <c r="C673" s="136">
        <v>6620.72</v>
      </c>
    </row>
    <row r="674" ht="15" customHeight="1" spans="1:3">
      <c r="A674" s="134">
        <v>2100301</v>
      </c>
      <c r="B674" s="135" t="s">
        <v>611</v>
      </c>
      <c r="C674" s="136"/>
    </row>
    <row r="675" ht="15" customHeight="1" spans="1:3">
      <c r="A675" s="134">
        <v>2100302</v>
      </c>
      <c r="B675" s="135" t="s">
        <v>612</v>
      </c>
      <c r="C675" s="136"/>
    </row>
    <row r="676" ht="15" customHeight="1" spans="1:3">
      <c r="A676" s="134">
        <v>2100399</v>
      </c>
      <c r="B676" s="135" t="s">
        <v>613</v>
      </c>
      <c r="C676" s="136">
        <v>2.8</v>
      </c>
    </row>
    <row r="677" ht="15" customHeight="1" spans="1:3">
      <c r="A677" s="134">
        <v>21004</v>
      </c>
      <c r="B677" s="135" t="s">
        <v>614</v>
      </c>
      <c r="C677" s="136">
        <v>1128.302</v>
      </c>
    </row>
    <row r="678" ht="15" customHeight="1" spans="1:3">
      <c r="A678" s="134">
        <v>2100401</v>
      </c>
      <c r="B678" s="135" t="s">
        <v>615</v>
      </c>
      <c r="C678" s="136">
        <v>462.814</v>
      </c>
    </row>
    <row r="679" ht="15" customHeight="1" spans="1:3">
      <c r="A679" s="134">
        <v>2100402</v>
      </c>
      <c r="B679" s="135" t="s">
        <v>616</v>
      </c>
      <c r="C679" s="136">
        <v>155.8224</v>
      </c>
    </row>
    <row r="680" ht="15" customHeight="1" spans="1:3">
      <c r="A680" s="134">
        <v>2100403</v>
      </c>
      <c r="B680" s="135" t="s">
        <v>617</v>
      </c>
      <c r="C680" s="136">
        <v>3</v>
      </c>
    </row>
    <row r="681" ht="15" customHeight="1" spans="1:3">
      <c r="A681" s="134">
        <v>2100404</v>
      </c>
      <c r="B681" s="135" t="s">
        <v>618</v>
      </c>
      <c r="C681" s="136"/>
    </row>
    <row r="682" ht="15" customHeight="1" spans="1:3">
      <c r="A682" s="134">
        <v>2100405</v>
      </c>
      <c r="B682" s="135" t="s">
        <v>619</v>
      </c>
      <c r="C682" s="136"/>
    </row>
    <row r="683" ht="15" customHeight="1" spans="1:3">
      <c r="A683" s="134">
        <v>2100406</v>
      </c>
      <c r="B683" s="135" t="s">
        <v>620</v>
      </c>
      <c r="C683" s="136"/>
    </row>
    <row r="684" ht="15" customHeight="1" spans="1:3">
      <c r="A684" s="134">
        <v>2100407</v>
      </c>
      <c r="B684" s="135" t="s">
        <v>621</v>
      </c>
      <c r="C684" s="136"/>
    </row>
    <row r="685" ht="15" customHeight="1" spans="1:3">
      <c r="A685" s="134">
        <v>2100408</v>
      </c>
      <c r="B685" s="135" t="s">
        <v>622</v>
      </c>
      <c r="C685" s="136">
        <v>326.6656</v>
      </c>
    </row>
    <row r="686" ht="15" customHeight="1" spans="1:3">
      <c r="A686" s="134">
        <v>2100409</v>
      </c>
      <c r="B686" s="135" t="s">
        <v>623</v>
      </c>
      <c r="C686" s="136"/>
    </row>
    <row r="687" ht="15" customHeight="1" spans="1:3">
      <c r="A687" s="134">
        <v>2100410</v>
      </c>
      <c r="B687" s="135" t="s">
        <v>624</v>
      </c>
      <c r="C687" s="136"/>
    </row>
    <row r="688" ht="15" customHeight="1" spans="1:3">
      <c r="A688" s="134">
        <v>2100499</v>
      </c>
      <c r="B688" s="135" t="s">
        <v>625</v>
      </c>
      <c r="C688" s="136">
        <v>180</v>
      </c>
    </row>
    <row r="689" ht="15" customHeight="1" spans="1:3">
      <c r="A689" s="134">
        <v>21006</v>
      </c>
      <c r="B689" s="135" t="s">
        <v>626</v>
      </c>
      <c r="C689" s="136"/>
    </row>
    <row r="690" ht="15" customHeight="1" spans="1:3">
      <c r="A690" s="134">
        <v>2100601</v>
      </c>
      <c r="B690" s="135" t="s">
        <v>627</v>
      </c>
      <c r="C690" s="136"/>
    </row>
    <row r="691" ht="15" customHeight="1" spans="1:3">
      <c r="A691" s="134">
        <v>2100699</v>
      </c>
      <c r="B691" s="135" t="s">
        <v>628</v>
      </c>
      <c r="C691" s="136"/>
    </row>
    <row r="692" ht="15" customHeight="1" spans="1:3">
      <c r="A692" s="134">
        <v>21007</v>
      </c>
      <c r="B692" s="135" t="s">
        <v>629</v>
      </c>
      <c r="C692" s="136">
        <v>520.13416</v>
      </c>
    </row>
    <row r="693" ht="15" customHeight="1" spans="1:3">
      <c r="A693" s="134">
        <v>2100716</v>
      </c>
      <c r="B693" s="135" t="s">
        <v>630</v>
      </c>
      <c r="C693" s="136"/>
    </row>
    <row r="694" ht="15" customHeight="1" spans="1:3">
      <c r="A694" s="134">
        <v>2100717</v>
      </c>
      <c r="B694" s="135" t="s">
        <v>631</v>
      </c>
      <c r="C694" s="136"/>
    </row>
    <row r="695" ht="15" customHeight="1" spans="1:3">
      <c r="A695" s="134">
        <v>2100799</v>
      </c>
      <c r="B695" s="135" t="s">
        <v>632</v>
      </c>
      <c r="C695" s="136">
        <v>520.13416</v>
      </c>
    </row>
    <row r="696" ht="15" customHeight="1" spans="1:3">
      <c r="A696" s="134">
        <v>21011</v>
      </c>
      <c r="B696" s="135" t="s">
        <v>633</v>
      </c>
      <c r="C696" s="136">
        <v>5094.134136</v>
      </c>
    </row>
    <row r="697" ht="15" customHeight="1" spans="1:3">
      <c r="A697" s="134">
        <v>2101101</v>
      </c>
      <c r="B697" s="135" t="s">
        <v>634</v>
      </c>
      <c r="C697" s="136">
        <v>1385</v>
      </c>
    </row>
    <row r="698" ht="15" customHeight="1" spans="1:3">
      <c r="A698" s="134">
        <v>2101102</v>
      </c>
      <c r="B698" s="135" t="s">
        <v>635</v>
      </c>
      <c r="C698" s="136">
        <v>3209.134136</v>
      </c>
    </row>
    <row r="699" ht="15" customHeight="1" spans="1:3">
      <c r="A699" s="134">
        <v>2101103</v>
      </c>
      <c r="B699" s="135" t="s">
        <v>636</v>
      </c>
      <c r="C699" s="136"/>
    </row>
    <row r="700" ht="15" customHeight="1" spans="1:3">
      <c r="A700" s="134">
        <v>2101199</v>
      </c>
      <c r="B700" s="135" t="s">
        <v>637</v>
      </c>
      <c r="C700" s="136">
        <v>500</v>
      </c>
    </row>
    <row r="701" ht="15" customHeight="1" spans="1:3">
      <c r="A701" s="134">
        <v>21012</v>
      </c>
      <c r="B701" s="135" t="s">
        <v>638</v>
      </c>
      <c r="C701" s="136">
        <v>1870</v>
      </c>
    </row>
    <row r="702" ht="15" customHeight="1" spans="1:3">
      <c r="A702" s="134">
        <v>2101201</v>
      </c>
      <c r="B702" s="135" t="s">
        <v>639</v>
      </c>
      <c r="C702" s="136"/>
    </row>
    <row r="703" ht="15" customHeight="1" spans="1:3">
      <c r="A703" s="134">
        <v>2101202</v>
      </c>
      <c r="B703" s="135" t="s">
        <v>640</v>
      </c>
      <c r="C703" s="136">
        <v>1470</v>
      </c>
    </row>
    <row r="704" ht="15" customHeight="1" spans="1:3">
      <c r="A704" s="134">
        <v>2101299</v>
      </c>
      <c r="B704" s="135" t="s">
        <v>641</v>
      </c>
      <c r="C704" s="136">
        <v>400</v>
      </c>
    </row>
    <row r="705" ht="15" customHeight="1" spans="1:3">
      <c r="A705" s="134">
        <v>21013</v>
      </c>
      <c r="B705" s="135" t="s">
        <v>642</v>
      </c>
      <c r="C705" s="136">
        <v>80.9639</v>
      </c>
    </row>
    <row r="706" ht="15" customHeight="1" spans="1:3">
      <c r="A706" s="134">
        <v>2101301</v>
      </c>
      <c r="B706" s="135" t="s">
        <v>643</v>
      </c>
      <c r="C706" s="136">
        <v>80.9639</v>
      </c>
    </row>
    <row r="707" ht="15" customHeight="1" spans="1:3">
      <c r="A707" s="134">
        <v>2101302</v>
      </c>
      <c r="B707" s="135" t="s">
        <v>644</v>
      </c>
      <c r="C707" s="136"/>
    </row>
    <row r="708" ht="15" customHeight="1" spans="1:3">
      <c r="A708" s="134">
        <v>2101399</v>
      </c>
      <c r="B708" s="135" t="s">
        <v>645</v>
      </c>
      <c r="C708" s="136"/>
    </row>
    <row r="709" ht="15" customHeight="1" spans="1:3">
      <c r="A709" s="134">
        <v>21014</v>
      </c>
      <c r="B709" s="135" t="s">
        <v>646</v>
      </c>
      <c r="C709" s="136"/>
    </row>
    <row r="710" ht="15" customHeight="1" spans="1:3">
      <c r="A710" s="134">
        <v>2101401</v>
      </c>
      <c r="B710" s="135" t="s">
        <v>647</v>
      </c>
      <c r="C710" s="136"/>
    </row>
    <row r="711" ht="15" customHeight="1" spans="1:3">
      <c r="A711" s="134">
        <v>2101499</v>
      </c>
      <c r="B711" s="135" t="s">
        <v>648</v>
      </c>
      <c r="C711" s="136"/>
    </row>
    <row r="712" ht="15" customHeight="1" spans="1:3">
      <c r="A712" s="134">
        <v>21015</v>
      </c>
      <c r="B712" s="135" t="s">
        <v>649</v>
      </c>
      <c r="C712" s="136">
        <v>22</v>
      </c>
    </row>
    <row r="713" ht="15" customHeight="1" spans="1:3">
      <c r="A713" s="134">
        <v>2101501</v>
      </c>
      <c r="B713" s="135" t="s">
        <v>114</v>
      </c>
      <c r="C713" s="136"/>
    </row>
    <row r="714" ht="15" customHeight="1" spans="1:3">
      <c r="A714" s="134">
        <v>2101502</v>
      </c>
      <c r="B714" s="135" t="s">
        <v>115</v>
      </c>
      <c r="C714" s="136"/>
    </row>
    <row r="715" ht="15" customHeight="1" spans="1:3">
      <c r="A715" s="134">
        <v>2101503</v>
      </c>
      <c r="B715" s="135" t="s">
        <v>116</v>
      </c>
      <c r="C715" s="136"/>
    </row>
    <row r="716" ht="15" customHeight="1" spans="1:3">
      <c r="A716" s="134">
        <v>2101504</v>
      </c>
      <c r="B716" s="135" t="s">
        <v>156</v>
      </c>
      <c r="C716" s="136"/>
    </row>
    <row r="717" ht="15" customHeight="1" spans="1:3">
      <c r="A717" s="134">
        <v>2101505</v>
      </c>
      <c r="B717" s="135" t="s">
        <v>650</v>
      </c>
      <c r="C717" s="136"/>
    </row>
    <row r="718" ht="15" customHeight="1" spans="1:3">
      <c r="A718" s="134">
        <v>2101506</v>
      </c>
      <c r="B718" s="135" t="s">
        <v>651</v>
      </c>
      <c r="C718" s="136"/>
    </row>
    <row r="719" ht="15" customHeight="1" spans="1:3">
      <c r="A719" s="134">
        <v>2101550</v>
      </c>
      <c r="B719" s="135" t="s">
        <v>123</v>
      </c>
      <c r="C719" s="136"/>
    </row>
    <row r="720" ht="15" customHeight="1" spans="1:3">
      <c r="A720" s="134">
        <v>2101599</v>
      </c>
      <c r="B720" s="135" t="s">
        <v>652</v>
      </c>
      <c r="C720" s="136">
        <v>22</v>
      </c>
    </row>
    <row r="721" ht="15" customHeight="1" spans="1:3">
      <c r="A721" s="134">
        <v>21016</v>
      </c>
      <c r="B721" s="135" t="s">
        <v>653</v>
      </c>
      <c r="C721" s="136">
        <v>35</v>
      </c>
    </row>
    <row r="722" ht="15" customHeight="1" spans="1:3">
      <c r="A722" s="134">
        <v>2101601</v>
      </c>
      <c r="B722" s="135" t="s">
        <v>653</v>
      </c>
      <c r="C722" s="136">
        <v>35</v>
      </c>
    </row>
    <row r="723" ht="15" customHeight="1" spans="1:3">
      <c r="A723" s="134">
        <v>21099</v>
      </c>
      <c r="B723" s="135" t="s">
        <v>654</v>
      </c>
      <c r="C723" s="136">
        <v>1624.1686</v>
      </c>
    </row>
    <row r="724" ht="15" customHeight="1" spans="1:3">
      <c r="A724" s="134">
        <v>2109999</v>
      </c>
      <c r="B724" s="135" t="s">
        <v>654</v>
      </c>
      <c r="C724" s="136">
        <v>1624.1686</v>
      </c>
    </row>
    <row r="725" ht="15" customHeight="1" spans="1:3">
      <c r="A725" s="134">
        <v>211</v>
      </c>
      <c r="B725" s="135" t="s">
        <v>655</v>
      </c>
      <c r="C725" s="136">
        <v>3498.6952</v>
      </c>
    </row>
    <row r="726" ht="15" customHeight="1" spans="1:3">
      <c r="A726" s="134">
        <v>21101</v>
      </c>
      <c r="B726" s="135" t="s">
        <v>656</v>
      </c>
      <c r="C726" s="136">
        <v>162.6952</v>
      </c>
    </row>
    <row r="727" ht="15" customHeight="1" spans="1:3">
      <c r="A727" s="134">
        <v>2110101</v>
      </c>
      <c r="B727" s="135" t="s">
        <v>114</v>
      </c>
      <c r="C727" s="136"/>
    </row>
    <row r="728" ht="15" customHeight="1" spans="1:3">
      <c r="A728" s="134">
        <v>2110102</v>
      </c>
      <c r="B728" s="135" t="s">
        <v>115</v>
      </c>
      <c r="C728" s="136"/>
    </row>
    <row r="729" ht="15" customHeight="1" spans="1:3">
      <c r="A729" s="134">
        <v>2110103</v>
      </c>
      <c r="B729" s="135" t="s">
        <v>116</v>
      </c>
      <c r="C729" s="136"/>
    </row>
    <row r="730" ht="15" customHeight="1" spans="1:3">
      <c r="A730" s="134">
        <v>2110104</v>
      </c>
      <c r="B730" s="135" t="s">
        <v>657</v>
      </c>
      <c r="C730" s="136"/>
    </row>
    <row r="731" ht="15" customHeight="1" spans="1:3">
      <c r="A731" s="134">
        <v>2110105</v>
      </c>
      <c r="B731" s="135" t="s">
        <v>658</v>
      </c>
      <c r="C731" s="136"/>
    </row>
    <row r="732" ht="15" customHeight="1" spans="1:3">
      <c r="A732" s="134">
        <v>2110106</v>
      </c>
      <c r="B732" s="135" t="s">
        <v>659</v>
      </c>
      <c r="C732" s="136"/>
    </row>
    <row r="733" ht="15" customHeight="1" spans="1:3">
      <c r="A733" s="134">
        <v>2110107</v>
      </c>
      <c r="B733" s="135" t="s">
        <v>660</v>
      </c>
      <c r="C733" s="136"/>
    </row>
    <row r="734" ht="15" customHeight="1" spans="1:3">
      <c r="A734" s="134">
        <v>2110199</v>
      </c>
      <c r="B734" s="135" t="s">
        <v>661</v>
      </c>
      <c r="C734" s="136">
        <v>162.6952</v>
      </c>
    </row>
    <row r="735" ht="15" customHeight="1" spans="1:3">
      <c r="A735" s="134">
        <v>21102</v>
      </c>
      <c r="B735" s="135" t="s">
        <v>662</v>
      </c>
      <c r="C735" s="136"/>
    </row>
    <row r="736" ht="15" customHeight="1" spans="1:3">
      <c r="A736" s="134">
        <v>2110203</v>
      </c>
      <c r="B736" s="135" t="s">
        <v>663</v>
      </c>
      <c r="C736" s="136"/>
    </row>
    <row r="737" ht="15" customHeight="1" spans="1:3">
      <c r="A737" s="134">
        <v>2110204</v>
      </c>
      <c r="B737" s="135" t="s">
        <v>664</v>
      </c>
      <c r="C737" s="136"/>
    </row>
    <row r="738" ht="15" customHeight="1" spans="1:3">
      <c r="A738" s="134">
        <v>2110299</v>
      </c>
      <c r="B738" s="135" t="s">
        <v>665</v>
      </c>
      <c r="C738" s="136"/>
    </row>
    <row r="739" ht="15" customHeight="1" spans="1:3">
      <c r="A739" s="134">
        <v>21103</v>
      </c>
      <c r="B739" s="135" t="s">
        <v>666</v>
      </c>
      <c r="C739" s="136">
        <v>996</v>
      </c>
    </row>
    <row r="740" ht="15" customHeight="1" spans="1:3">
      <c r="A740" s="134">
        <v>2110301</v>
      </c>
      <c r="B740" s="135" t="s">
        <v>667</v>
      </c>
      <c r="C740" s="136"/>
    </row>
    <row r="741" ht="15" customHeight="1" spans="1:3">
      <c r="A741" s="134">
        <v>2110302</v>
      </c>
      <c r="B741" s="135" t="s">
        <v>668</v>
      </c>
      <c r="C741" s="136"/>
    </row>
    <row r="742" ht="15" customHeight="1" spans="1:3">
      <c r="A742" s="134">
        <v>2110303</v>
      </c>
      <c r="B742" s="135" t="s">
        <v>669</v>
      </c>
      <c r="C742" s="136"/>
    </row>
    <row r="743" ht="15" customHeight="1" spans="1:3">
      <c r="A743" s="134">
        <v>2110304</v>
      </c>
      <c r="B743" s="135" t="s">
        <v>670</v>
      </c>
      <c r="C743" s="136"/>
    </row>
    <row r="744" ht="15" customHeight="1" spans="1:3">
      <c r="A744" s="134">
        <v>2110305</v>
      </c>
      <c r="B744" s="135" t="s">
        <v>671</v>
      </c>
      <c r="C744" s="136"/>
    </row>
    <row r="745" ht="15" customHeight="1" spans="1:3">
      <c r="A745" s="134">
        <v>2110306</v>
      </c>
      <c r="B745" s="135" t="s">
        <v>672</v>
      </c>
      <c r="C745" s="136"/>
    </row>
    <row r="746" ht="15" customHeight="1" spans="1:3">
      <c r="A746" s="134">
        <v>2110307</v>
      </c>
      <c r="B746" s="135" t="s">
        <v>673</v>
      </c>
      <c r="C746" s="136"/>
    </row>
    <row r="747" ht="15" customHeight="1" spans="1:3">
      <c r="A747" s="134">
        <v>2110399</v>
      </c>
      <c r="B747" s="135" t="s">
        <v>674</v>
      </c>
      <c r="C747" s="136">
        <v>996</v>
      </c>
    </row>
    <row r="748" ht="15" customHeight="1" spans="1:3">
      <c r="A748" s="134">
        <v>21104</v>
      </c>
      <c r="B748" s="135" t="s">
        <v>675</v>
      </c>
      <c r="C748" s="136"/>
    </row>
    <row r="749" ht="15" customHeight="1" spans="1:3">
      <c r="A749" s="134">
        <v>2110401</v>
      </c>
      <c r="B749" s="135" t="s">
        <v>676</v>
      </c>
      <c r="C749" s="136"/>
    </row>
    <row r="750" ht="15" customHeight="1" spans="1:3">
      <c r="A750" s="134">
        <v>2110402</v>
      </c>
      <c r="B750" s="135" t="s">
        <v>677</v>
      </c>
      <c r="C750" s="136"/>
    </row>
    <row r="751" ht="15" customHeight="1" spans="1:3">
      <c r="A751" s="134">
        <v>2110404</v>
      </c>
      <c r="B751" s="135" t="s">
        <v>678</v>
      </c>
      <c r="C751" s="136"/>
    </row>
    <row r="752" ht="15" customHeight="1" spans="1:3">
      <c r="A752" s="134">
        <v>2110499</v>
      </c>
      <c r="B752" s="135" t="s">
        <v>679</v>
      </c>
      <c r="C752" s="136"/>
    </row>
    <row r="753" ht="15" customHeight="1" spans="1:3">
      <c r="A753" s="134">
        <v>21105</v>
      </c>
      <c r="B753" s="135" t="s">
        <v>680</v>
      </c>
      <c r="C753" s="136"/>
    </row>
    <row r="754" ht="15" customHeight="1" spans="1:3">
      <c r="A754" s="134">
        <v>2110501</v>
      </c>
      <c r="B754" s="135" t="s">
        <v>681</v>
      </c>
      <c r="C754" s="136"/>
    </row>
    <row r="755" ht="15" customHeight="1" spans="1:3">
      <c r="A755" s="134">
        <v>2110502</v>
      </c>
      <c r="B755" s="135" t="s">
        <v>682</v>
      </c>
      <c r="C755" s="136"/>
    </row>
    <row r="756" ht="15" customHeight="1" spans="1:3">
      <c r="A756" s="134">
        <v>2110503</v>
      </c>
      <c r="B756" s="135" t="s">
        <v>683</v>
      </c>
      <c r="C756" s="136"/>
    </row>
    <row r="757" ht="15" customHeight="1" spans="1:3">
      <c r="A757" s="134">
        <v>2110506</v>
      </c>
      <c r="B757" s="135" t="s">
        <v>684</v>
      </c>
      <c r="C757" s="136"/>
    </row>
    <row r="758" ht="15" customHeight="1" spans="1:3">
      <c r="A758" s="134">
        <v>2110507</v>
      </c>
      <c r="B758" s="135" t="s">
        <v>685</v>
      </c>
      <c r="C758" s="136"/>
    </row>
    <row r="759" ht="15" customHeight="1" spans="1:3">
      <c r="A759" s="134">
        <v>2110599</v>
      </c>
      <c r="B759" s="135" t="s">
        <v>686</v>
      </c>
      <c r="C759" s="136"/>
    </row>
    <row r="760" ht="15" customHeight="1" spans="1:3">
      <c r="A760" s="134">
        <v>21106</v>
      </c>
      <c r="B760" s="135" t="s">
        <v>687</v>
      </c>
      <c r="C760" s="136"/>
    </row>
    <row r="761" ht="15" customHeight="1" spans="1:3">
      <c r="A761" s="134">
        <v>2110602</v>
      </c>
      <c r="B761" s="135" t="s">
        <v>688</v>
      </c>
      <c r="C761" s="136"/>
    </row>
    <row r="762" ht="15" customHeight="1" spans="1:3">
      <c r="A762" s="134">
        <v>2110603</v>
      </c>
      <c r="B762" s="135" t="s">
        <v>689</v>
      </c>
      <c r="C762" s="136"/>
    </row>
    <row r="763" ht="15" customHeight="1" spans="1:3">
      <c r="A763" s="134">
        <v>2110604</v>
      </c>
      <c r="B763" s="135" t="s">
        <v>690</v>
      </c>
      <c r="C763" s="136"/>
    </row>
    <row r="764" ht="15" customHeight="1" spans="1:3">
      <c r="A764" s="134">
        <v>2110605</v>
      </c>
      <c r="B764" s="135" t="s">
        <v>691</v>
      </c>
      <c r="C764" s="136"/>
    </row>
    <row r="765" ht="15" customHeight="1" spans="1:3">
      <c r="A765" s="134">
        <v>2110699</v>
      </c>
      <c r="B765" s="135" t="s">
        <v>692</v>
      </c>
      <c r="C765" s="136"/>
    </row>
    <row r="766" ht="15" customHeight="1" spans="1:3">
      <c r="A766" s="134">
        <v>21107</v>
      </c>
      <c r="B766" s="135" t="s">
        <v>693</v>
      </c>
      <c r="C766" s="136"/>
    </row>
    <row r="767" ht="15" customHeight="1" spans="1:3">
      <c r="A767" s="134">
        <v>2110704</v>
      </c>
      <c r="B767" s="135" t="s">
        <v>694</v>
      </c>
      <c r="C767" s="136"/>
    </row>
    <row r="768" ht="15" customHeight="1" spans="1:3">
      <c r="A768" s="134">
        <v>2110799</v>
      </c>
      <c r="B768" s="135" t="s">
        <v>695</v>
      </c>
      <c r="C768" s="136"/>
    </row>
    <row r="769" ht="15" customHeight="1" spans="1:3">
      <c r="A769" s="134">
        <v>21108</v>
      </c>
      <c r="B769" s="135" t="s">
        <v>696</v>
      </c>
      <c r="C769" s="136"/>
    </row>
    <row r="770" ht="15" customHeight="1" spans="1:3">
      <c r="A770" s="134">
        <v>2110804</v>
      </c>
      <c r="B770" s="135" t="s">
        <v>697</v>
      </c>
      <c r="C770" s="136"/>
    </row>
    <row r="771" ht="15" customHeight="1" spans="1:3">
      <c r="A771" s="134">
        <v>2110899</v>
      </c>
      <c r="B771" s="135" t="s">
        <v>698</v>
      </c>
      <c r="C771" s="136"/>
    </row>
    <row r="772" ht="15" customHeight="1" spans="1:3">
      <c r="A772" s="134">
        <v>21109</v>
      </c>
      <c r="B772" s="135" t="s">
        <v>699</v>
      </c>
      <c r="C772" s="136"/>
    </row>
    <row r="773" ht="15" customHeight="1" spans="1:3">
      <c r="A773" s="134">
        <v>2110901</v>
      </c>
      <c r="B773" s="135" t="s">
        <v>699</v>
      </c>
      <c r="C773" s="136"/>
    </row>
    <row r="774" ht="15" customHeight="1" spans="1:3">
      <c r="A774" s="134">
        <v>21110</v>
      </c>
      <c r="B774" s="135" t="s">
        <v>700</v>
      </c>
      <c r="C774" s="136"/>
    </row>
    <row r="775" ht="15" customHeight="1" spans="1:3">
      <c r="A775" s="134">
        <v>2111001</v>
      </c>
      <c r="B775" s="135" t="s">
        <v>700</v>
      </c>
      <c r="C775" s="136"/>
    </row>
    <row r="776" ht="15" customHeight="1" spans="1:3">
      <c r="A776" s="134">
        <v>21111</v>
      </c>
      <c r="B776" s="135" t="s">
        <v>701</v>
      </c>
      <c r="C776" s="136"/>
    </row>
    <row r="777" ht="15" customHeight="1" spans="1:3">
      <c r="A777" s="134">
        <v>2111101</v>
      </c>
      <c r="B777" s="135" t="s">
        <v>702</v>
      </c>
      <c r="C777" s="136"/>
    </row>
    <row r="778" ht="15" customHeight="1" spans="1:3">
      <c r="A778" s="134">
        <v>2111102</v>
      </c>
      <c r="B778" s="135" t="s">
        <v>703</v>
      </c>
      <c r="C778" s="136"/>
    </row>
    <row r="779" ht="15" customHeight="1" spans="1:3">
      <c r="A779" s="134">
        <v>2111103</v>
      </c>
      <c r="B779" s="135" t="s">
        <v>704</v>
      </c>
      <c r="C779" s="136"/>
    </row>
    <row r="780" ht="15" customHeight="1" spans="1:3">
      <c r="A780" s="134">
        <v>2111104</v>
      </c>
      <c r="B780" s="135" t="s">
        <v>705</v>
      </c>
      <c r="C780" s="136"/>
    </row>
    <row r="781" ht="15" customHeight="1" spans="1:3">
      <c r="A781" s="134">
        <v>2111199</v>
      </c>
      <c r="B781" s="135" t="s">
        <v>706</v>
      </c>
      <c r="C781" s="136"/>
    </row>
    <row r="782" ht="15" customHeight="1" spans="1:3">
      <c r="A782" s="134">
        <v>21112</v>
      </c>
      <c r="B782" s="135" t="s">
        <v>707</v>
      </c>
      <c r="C782" s="136"/>
    </row>
    <row r="783" ht="15" customHeight="1" spans="1:3">
      <c r="A783" s="134">
        <v>2111201</v>
      </c>
      <c r="B783" s="135" t="s">
        <v>707</v>
      </c>
      <c r="C783" s="136"/>
    </row>
    <row r="784" ht="15" customHeight="1" spans="1:3">
      <c r="A784" s="134">
        <v>21113</v>
      </c>
      <c r="B784" s="135" t="s">
        <v>708</v>
      </c>
      <c r="C784" s="136"/>
    </row>
    <row r="785" ht="15" customHeight="1" spans="1:3">
      <c r="A785" s="134">
        <v>2111301</v>
      </c>
      <c r="B785" s="135" t="s">
        <v>708</v>
      </c>
      <c r="C785" s="136"/>
    </row>
    <row r="786" ht="15" customHeight="1" spans="1:3">
      <c r="A786" s="134">
        <v>21114</v>
      </c>
      <c r="B786" s="135" t="s">
        <v>709</v>
      </c>
      <c r="C786" s="136"/>
    </row>
    <row r="787" ht="15" customHeight="1" spans="1:3">
      <c r="A787" s="134">
        <v>2111401</v>
      </c>
      <c r="B787" s="135" t="s">
        <v>114</v>
      </c>
      <c r="C787" s="136"/>
    </row>
    <row r="788" ht="15" customHeight="1" spans="1:3">
      <c r="A788" s="134">
        <v>2111402</v>
      </c>
      <c r="B788" s="135" t="s">
        <v>115</v>
      </c>
      <c r="C788" s="136"/>
    </row>
    <row r="789" ht="15" customHeight="1" spans="1:3">
      <c r="A789" s="134">
        <v>2111403</v>
      </c>
      <c r="B789" s="135" t="s">
        <v>116</v>
      </c>
      <c r="C789" s="136"/>
    </row>
    <row r="790" ht="15" customHeight="1" spans="1:3">
      <c r="A790" s="134">
        <v>2111404</v>
      </c>
      <c r="B790" s="135" t="s">
        <v>710</v>
      </c>
      <c r="C790" s="136"/>
    </row>
    <row r="791" ht="15" customHeight="1" spans="1:3">
      <c r="A791" s="134">
        <v>2111405</v>
      </c>
      <c r="B791" s="135" t="s">
        <v>711</v>
      </c>
      <c r="C791" s="136"/>
    </row>
    <row r="792" ht="15" customHeight="1" spans="1:3">
      <c r="A792" s="134">
        <v>2111406</v>
      </c>
      <c r="B792" s="135" t="s">
        <v>712</v>
      </c>
      <c r="C792" s="136"/>
    </row>
    <row r="793" ht="15" customHeight="1" spans="1:3">
      <c r="A793" s="134">
        <v>2111407</v>
      </c>
      <c r="B793" s="135" t="s">
        <v>713</v>
      </c>
      <c r="C793" s="136"/>
    </row>
    <row r="794" ht="15" customHeight="1" spans="1:3">
      <c r="A794" s="134">
        <v>2111408</v>
      </c>
      <c r="B794" s="135" t="s">
        <v>714</v>
      </c>
      <c r="C794" s="136"/>
    </row>
    <row r="795" ht="15" customHeight="1" spans="1:3">
      <c r="A795" s="134">
        <v>2111409</v>
      </c>
      <c r="B795" s="135" t="s">
        <v>715</v>
      </c>
      <c r="C795" s="136"/>
    </row>
    <row r="796" ht="15" customHeight="1" spans="1:3">
      <c r="A796" s="134">
        <v>2111410</v>
      </c>
      <c r="B796" s="135" t="s">
        <v>716</v>
      </c>
      <c r="C796" s="136"/>
    </row>
    <row r="797" ht="15" customHeight="1" spans="1:3">
      <c r="A797" s="134">
        <v>2111411</v>
      </c>
      <c r="B797" s="135" t="s">
        <v>156</v>
      </c>
      <c r="C797" s="136"/>
    </row>
    <row r="798" ht="15" customHeight="1" spans="1:3">
      <c r="A798" s="134">
        <v>2111413</v>
      </c>
      <c r="B798" s="135" t="s">
        <v>717</v>
      </c>
      <c r="C798" s="136"/>
    </row>
    <row r="799" ht="15" customHeight="1" spans="1:3">
      <c r="A799" s="134">
        <v>2111450</v>
      </c>
      <c r="B799" s="135" t="s">
        <v>123</v>
      </c>
      <c r="C799" s="136"/>
    </row>
    <row r="800" ht="15" customHeight="1" spans="1:3">
      <c r="A800" s="134">
        <v>2111499</v>
      </c>
      <c r="B800" s="135" t="s">
        <v>718</v>
      </c>
      <c r="C800" s="136"/>
    </row>
    <row r="801" ht="15" customHeight="1" spans="1:3">
      <c r="A801" s="134">
        <v>21160</v>
      </c>
      <c r="B801" s="135" t="s">
        <v>719</v>
      </c>
      <c r="C801" s="136"/>
    </row>
    <row r="802" ht="15" customHeight="1" spans="1:3">
      <c r="A802" s="134">
        <v>2116001</v>
      </c>
      <c r="B802" s="135" t="s">
        <v>720</v>
      </c>
      <c r="C802" s="136"/>
    </row>
    <row r="803" ht="15" customHeight="1" spans="1:3">
      <c r="A803" s="134">
        <v>2116002</v>
      </c>
      <c r="B803" s="135" t="s">
        <v>721</v>
      </c>
      <c r="C803" s="136"/>
    </row>
    <row r="804" ht="15" customHeight="1" spans="1:3">
      <c r="A804" s="134">
        <v>2116003</v>
      </c>
      <c r="B804" s="135" t="s">
        <v>722</v>
      </c>
      <c r="C804" s="136"/>
    </row>
    <row r="805" ht="15" customHeight="1" spans="1:3">
      <c r="A805" s="134">
        <v>2116099</v>
      </c>
      <c r="B805" s="135" t="s">
        <v>723</v>
      </c>
      <c r="C805" s="136"/>
    </row>
    <row r="806" ht="15" customHeight="1" spans="1:3">
      <c r="A806" s="134">
        <v>21161</v>
      </c>
      <c r="B806" s="135" t="s">
        <v>724</v>
      </c>
      <c r="C806" s="136"/>
    </row>
    <row r="807" ht="15" customHeight="1" spans="1:3">
      <c r="A807" s="134">
        <v>2116101</v>
      </c>
      <c r="B807" s="135" t="s">
        <v>725</v>
      </c>
      <c r="C807" s="136"/>
    </row>
    <row r="808" ht="15" customHeight="1" spans="1:3">
      <c r="A808" s="134">
        <v>2116102</v>
      </c>
      <c r="B808" s="135" t="s">
        <v>726</v>
      </c>
      <c r="C808" s="136"/>
    </row>
    <row r="809" ht="15" customHeight="1" spans="1:3">
      <c r="A809" s="134">
        <v>2116103</v>
      </c>
      <c r="B809" s="135" t="s">
        <v>727</v>
      </c>
      <c r="C809" s="136"/>
    </row>
    <row r="810" ht="15" customHeight="1" spans="1:3">
      <c r="A810" s="134">
        <v>2116104</v>
      </c>
      <c r="B810" s="135" t="s">
        <v>728</v>
      </c>
      <c r="C810" s="136"/>
    </row>
    <row r="811" ht="15" customHeight="1" spans="1:3">
      <c r="A811" s="134">
        <v>21199</v>
      </c>
      <c r="B811" s="135" t="s">
        <v>729</v>
      </c>
      <c r="C811" s="136">
        <v>2340</v>
      </c>
    </row>
    <row r="812" ht="15" customHeight="1" spans="1:3">
      <c r="A812" s="134">
        <v>2119999</v>
      </c>
      <c r="B812" s="135" t="s">
        <v>729</v>
      </c>
      <c r="C812" s="136">
        <v>2340</v>
      </c>
    </row>
    <row r="813" ht="15" customHeight="1" spans="1:3">
      <c r="A813" s="134">
        <v>212</v>
      </c>
      <c r="B813" s="135" t="s">
        <v>730</v>
      </c>
      <c r="C813" s="136">
        <f>53089.170528+1138</f>
        <v>54227.170528</v>
      </c>
    </row>
    <row r="814" ht="15" customHeight="1" spans="1:3">
      <c r="A814" s="134">
        <v>21201</v>
      </c>
      <c r="B814" s="135" t="s">
        <v>731</v>
      </c>
      <c r="C814" s="136">
        <f>28109.800528+1138</f>
        <v>29247.800528</v>
      </c>
    </row>
    <row r="815" ht="15" customHeight="1" spans="1:3">
      <c r="A815" s="134">
        <v>2120101</v>
      </c>
      <c r="B815" s="135" t="s">
        <v>114</v>
      </c>
      <c r="C815" s="136">
        <v>11017.244928</v>
      </c>
    </row>
    <row r="816" ht="15" customHeight="1" spans="1:3">
      <c r="A816" s="134">
        <v>2120102</v>
      </c>
      <c r="B816" s="135" t="s">
        <v>115</v>
      </c>
      <c r="C816" s="136"/>
    </row>
    <row r="817" ht="15" customHeight="1" spans="1:3">
      <c r="A817" s="134">
        <v>2120103</v>
      </c>
      <c r="B817" s="135" t="s">
        <v>116</v>
      </c>
      <c r="C817" s="136">
        <v>17.9364</v>
      </c>
    </row>
    <row r="818" ht="15" customHeight="1" spans="1:3">
      <c r="A818" s="134">
        <v>2120104</v>
      </c>
      <c r="B818" s="135" t="s">
        <v>732</v>
      </c>
      <c r="C818" s="136">
        <f>16714.6192+1138</f>
        <v>17852.6192</v>
      </c>
    </row>
    <row r="819" ht="15" customHeight="1" spans="1:3">
      <c r="A819" s="134">
        <v>2120105</v>
      </c>
      <c r="B819" s="135" t="s">
        <v>733</v>
      </c>
      <c r="C819" s="136">
        <v>0</v>
      </c>
    </row>
    <row r="820" ht="15" customHeight="1" spans="1:3">
      <c r="A820" s="134">
        <v>2120106</v>
      </c>
      <c r="B820" s="135" t="s">
        <v>734</v>
      </c>
      <c r="C820" s="136">
        <v>0</v>
      </c>
    </row>
    <row r="821" ht="15" customHeight="1" spans="1:3">
      <c r="A821" s="134">
        <v>2120107</v>
      </c>
      <c r="B821" s="135" t="s">
        <v>735</v>
      </c>
      <c r="C821" s="136">
        <v>0</v>
      </c>
    </row>
    <row r="822" ht="15" customHeight="1" spans="1:3">
      <c r="A822" s="134">
        <v>2120109</v>
      </c>
      <c r="B822" s="135" t="s">
        <v>736</v>
      </c>
      <c r="C822" s="136">
        <v>0</v>
      </c>
    </row>
    <row r="823" ht="15" customHeight="1" spans="1:3">
      <c r="A823" s="134">
        <v>2120110</v>
      </c>
      <c r="B823" s="135" t="s">
        <v>737</v>
      </c>
      <c r="C823" s="136">
        <v>0</v>
      </c>
    </row>
    <row r="824" ht="15" customHeight="1" spans="1:3">
      <c r="A824" s="134">
        <v>2120199</v>
      </c>
      <c r="B824" s="135" t="s">
        <v>738</v>
      </c>
      <c r="C824" s="136">
        <v>360</v>
      </c>
    </row>
    <row r="825" ht="15" customHeight="1" spans="1:3">
      <c r="A825" s="134">
        <v>21202</v>
      </c>
      <c r="B825" s="135" t="s">
        <v>739</v>
      </c>
      <c r="C825" s="136">
        <v>0</v>
      </c>
    </row>
    <row r="826" ht="15" customHeight="1" spans="1:3">
      <c r="A826" s="134">
        <v>2120201</v>
      </c>
      <c r="B826" s="135" t="s">
        <v>739</v>
      </c>
      <c r="C826" s="136">
        <v>0</v>
      </c>
    </row>
    <row r="827" ht="15" customHeight="1" spans="1:3">
      <c r="A827" s="134">
        <v>21203</v>
      </c>
      <c r="B827" s="135" t="s">
        <v>740</v>
      </c>
      <c r="C827" s="136">
        <v>2274</v>
      </c>
    </row>
    <row r="828" ht="15" customHeight="1" spans="1:3">
      <c r="A828" s="134">
        <v>2120303</v>
      </c>
      <c r="B828" s="135" t="s">
        <v>741</v>
      </c>
      <c r="C828" s="136">
        <v>0</v>
      </c>
    </row>
    <row r="829" ht="15" customHeight="1" spans="1:3">
      <c r="A829" s="134">
        <v>2120399</v>
      </c>
      <c r="B829" s="135" t="s">
        <v>742</v>
      </c>
      <c r="C829" s="136">
        <v>2274</v>
      </c>
    </row>
    <row r="830" ht="15" customHeight="1" spans="1:3">
      <c r="A830" s="134">
        <v>21205</v>
      </c>
      <c r="B830" s="135" t="s">
        <v>743</v>
      </c>
      <c r="C830" s="136"/>
    </row>
    <row r="831" ht="15" customHeight="1" spans="1:3">
      <c r="A831" s="134">
        <v>2120501</v>
      </c>
      <c r="B831" s="135" t="s">
        <v>743</v>
      </c>
      <c r="C831" s="136"/>
    </row>
    <row r="832" ht="15" customHeight="1" spans="1:3">
      <c r="A832" s="134">
        <v>21206</v>
      </c>
      <c r="B832" s="135" t="s">
        <v>744</v>
      </c>
      <c r="C832" s="136"/>
    </row>
    <row r="833" ht="15" customHeight="1" spans="1:3">
      <c r="A833" s="134">
        <v>2120601</v>
      </c>
      <c r="B833" s="135" t="s">
        <v>744</v>
      </c>
      <c r="C833" s="136"/>
    </row>
    <row r="834" ht="15" customHeight="1" spans="1:3">
      <c r="A834" s="134">
        <v>21208</v>
      </c>
      <c r="B834" s="135" t="s">
        <v>745</v>
      </c>
      <c r="C834" s="136">
        <v>0</v>
      </c>
    </row>
    <row r="835" ht="15" customHeight="1" spans="1:3">
      <c r="A835" s="134">
        <v>2120801</v>
      </c>
      <c r="B835" s="135" t="s">
        <v>746</v>
      </c>
      <c r="C835" s="136"/>
    </row>
    <row r="836" ht="15" customHeight="1" spans="1:3">
      <c r="A836" s="134">
        <v>2120802</v>
      </c>
      <c r="B836" s="135" t="s">
        <v>747</v>
      </c>
      <c r="C836" s="136"/>
    </row>
    <row r="837" ht="15" customHeight="1" spans="1:3">
      <c r="A837" s="134">
        <v>2120803</v>
      </c>
      <c r="B837" s="135" t="s">
        <v>748</v>
      </c>
      <c r="C837" s="136"/>
    </row>
    <row r="838" ht="15" customHeight="1" spans="1:3">
      <c r="A838" s="134">
        <v>2120804</v>
      </c>
      <c r="B838" s="135" t="s">
        <v>749</v>
      </c>
      <c r="C838" s="136">
        <v>0</v>
      </c>
    </row>
    <row r="839" ht="15" customHeight="1" spans="1:3">
      <c r="A839" s="134">
        <v>2120805</v>
      </c>
      <c r="B839" s="135" t="s">
        <v>750</v>
      </c>
      <c r="C839" s="136"/>
    </row>
    <row r="840" ht="15" customHeight="1" spans="1:3">
      <c r="A840" s="134">
        <v>2120806</v>
      </c>
      <c r="B840" s="135" t="s">
        <v>751</v>
      </c>
      <c r="C840" s="136"/>
    </row>
    <row r="841" ht="15" customHeight="1" spans="1:3">
      <c r="A841" s="134">
        <v>2120807</v>
      </c>
      <c r="B841" s="135" t="s">
        <v>752</v>
      </c>
      <c r="C841" s="136"/>
    </row>
    <row r="842" ht="15" customHeight="1" spans="1:3">
      <c r="A842" s="134">
        <v>2120809</v>
      </c>
      <c r="B842" s="135" t="s">
        <v>753</v>
      </c>
      <c r="C842" s="136"/>
    </row>
    <row r="843" ht="15" customHeight="1" spans="1:3">
      <c r="A843" s="134">
        <v>2120810</v>
      </c>
      <c r="B843" s="135" t="s">
        <v>754</v>
      </c>
      <c r="C843" s="136"/>
    </row>
    <row r="844" ht="15" customHeight="1" spans="1:3">
      <c r="A844" s="134">
        <v>2120811</v>
      </c>
      <c r="B844" s="135" t="s">
        <v>755</v>
      </c>
      <c r="C844" s="136"/>
    </row>
    <row r="845" ht="15" customHeight="1" spans="1:3">
      <c r="A845" s="134">
        <v>2120813</v>
      </c>
      <c r="B845" s="135" t="s">
        <v>756</v>
      </c>
      <c r="C845" s="136"/>
    </row>
    <row r="846" ht="15" customHeight="1" spans="1:3">
      <c r="A846" s="134">
        <v>2120899</v>
      </c>
      <c r="B846" s="135" t="s">
        <v>757</v>
      </c>
      <c r="C846" s="136"/>
    </row>
    <row r="847" ht="15" customHeight="1" spans="1:3">
      <c r="A847" s="134">
        <v>21210</v>
      </c>
      <c r="B847" s="135" t="s">
        <v>758</v>
      </c>
      <c r="C847" s="136"/>
    </row>
    <row r="848" ht="15" customHeight="1" spans="1:3">
      <c r="A848" s="134">
        <v>2121001</v>
      </c>
      <c r="B848" s="135" t="s">
        <v>746</v>
      </c>
      <c r="C848" s="136"/>
    </row>
    <row r="849" ht="15" customHeight="1" spans="1:3">
      <c r="A849" s="134">
        <v>2121002</v>
      </c>
      <c r="B849" s="135" t="s">
        <v>747</v>
      </c>
      <c r="C849" s="136"/>
    </row>
    <row r="850" ht="15" customHeight="1" spans="1:3">
      <c r="A850" s="134">
        <v>2121099</v>
      </c>
      <c r="B850" s="135" t="s">
        <v>759</v>
      </c>
      <c r="C850" s="136"/>
    </row>
    <row r="851" ht="15" customHeight="1" spans="1:3">
      <c r="A851" s="134">
        <v>21211</v>
      </c>
      <c r="B851" s="135" t="s">
        <v>760</v>
      </c>
      <c r="C851" s="136"/>
    </row>
    <row r="852" ht="15" customHeight="1" spans="1:3">
      <c r="A852" s="134">
        <v>21213</v>
      </c>
      <c r="B852" s="135" t="s">
        <v>761</v>
      </c>
      <c r="C852" s="136"/>
    </row>
    <row r="853" ht="15" customHeight="1" spans="1:3">
      <c r="A853" s="134">
        <v>2121301</v>
      </c>
      <c r="B853" s="135" t="s">
        <v>762</v>
      </c>
      <c r="C853" s="136"/>
    </row>
    <row r="854" ht="15" customHeight="1" spans="1:3">
      <c r="A854" s="134">
        <v>2121302</v>
      </c>
      <c r="B854" s="135" t="s">
        <v>763</v>
      </c>
      <c r="C854" s="136"/>
    </row>
    <row r="855" ht="15" customHeight="1" spans="1:3">
      <c r="A855" s="134">
        <v>2121303</v>
      </c>
      <c r="B855" s="135" t="s">
        <v>764</v>
      </c>
      <c r="C855" s="136"/>
    </row>
    <row r="856" ht="15" customHeight="1" spans="1:3">
      <c r="A856" s="134">
        <v>2121304</v>
      </c>
      <c r="B856" s="135" t="s">
        <v>765</v>
      </c>
      <c r="C856" s="136"/>
    </row>
    <row r="857" ht="15" customHeight="1" spans="1:3">
      <c r="A857" s="134">
        <v>2121399</v>
      </c>
      <c r="B857" s="135" t="s">
        <v>766</v>
      </c>
      <c r="C857" s="136"/>
    </row>
    <row r="858" ht="15" customHeight="1" spans="1:3">
      <c r="A858" s="134">
        <v>21214</v>
      </c>
      <c r="B858" s="135" t="s">
        <v>767</v>
      </c>
      <c r="C858" s="136"/>
    </row>
    <row r="859" ht="15" customHeight="1" spans="1:3">
      <c r="A859" s="134">
        <v>2121401</v>
      </c>
      <c r="B859" s="135" t="s">
        <v>768</v>
      </c>
      <c r="C859" s="136"/>
    </row>
    <row r="860" ht="15" customHeight="1" spans="1:3">
      <c r="A860" s="134">
        <v>2121402</v>
      </c>
      <c r="B860" s="135" t="s">
        <v>769</v>
      </c>
      <c r="C860" s="136"/>
    </row>
    <row r="861" ht="15" customHeight="1" spans="1:3">
      <c r="A861" s="134">
        <v>2121499</v>
      </c>
      <c r="B861" s="135" t="s">
        <v>770</v>
      </c>
      <c r="C861" s="136"/>
    </row>
    <row r="862" ht="15" customHeight="1" spans="1:3">
      <c r="A862" s="134">
        <v>21215</v>
      </c>
      <c r="B862" s="135" t="s">
        <v>771</v>
      </c>
      <c r="C862" s="136"/>
    </row>
    <row r="863" ht="15" customHeight="1" spans="1:3">
      <c r="A863" s="134">
        <v>2121501</v>
      </c>
      <c r="B863" s="135" t="s">
        <v>746</v>
      </c>
      <c r="C863" s="136"/>
    </row>
    <row r="864" ht="15" customHeight="1" spans="1:3">
      <c r="A864" s="134">
        <v>2121502</v>
      </c>
      <c r="B864" s="135" t="s">
        <v>747</v>
      </c>
      <c r="C864" s="136"/>
    </row>
    <row r="865" ht="15" customHeight="1" spans="1:3">
      <c r="A865" s="134">
        <v>2121599</v>
      </c>
      <c r="B865" s="135" t="s">
        <v>772</v>
      </c>
      <c r="C865" s="136"/>
    </row>
    <row r="866" ht="15" customHeight="1" spans="1:3">
      <c r="A866" s="134">
        <v>21216</v>
      </c>
      <c r="B866" s="135" t="s">
        <v>773</v>
      </c>
      <c r="C866" s="136"/>
    </row>
    <row r="867" ht="15" customHeight="1" spans="1:3">
      <c r="A867" s="134">
        <v>2121601</v>
      </c>
      <c r="B867" s="135" t="s">
        <v>746</v>
      </c>
      <c r="C867" s="136"/>
    </row>
    <row r="868" ht="15" customHeight="1" spans="1:3">
      <c r="A868" s="134">
        <v>2121602</v>
      </c>
      <c r="B868" s="135" t="s">
        <v>747</v>
      </c>
      <c r="C868" s="136"/>
    </row>
    <row r="869" ht="15" customHeight="1" spans="1:3">
      <c r="A869" s="134">
        <v>2121699</v>
      </c>
      <c r="B869" s="135" t="s">
        <v>774</v>
      </c>
      <c r="C869" s="136"/>
    </row>
    <row r="870" ht="15" customHeight="1" spans="1:3">
      <c r="A870" s="134">
        <v>21217</v>
      </c>
      <c r="B870" s="135" t="s">
        <v>775</v>
      </c>
      <c r="C870" s="136"/>
    </row>
    <row r="871" ht="15" customHeight="1" spans="1:3">
      <c r="A871" s="134">
        <v>2121701</v>
      </c>
      <c r="B871" s="135" t="s">
        <v>762</v>
      </c>
      <c r="C871" s="136"/>
    </row>
    <row r="872" ht="15" customHeight="1" spans="1:3">
      <c r="A872" s="134">
        <v>2121702</v>
      </c>
      <c r="B872" s="135" t="s">
        <v>763</v>
      </c>
      <c r="C872" s="136"/>
    </row>
    <row r="873" ht="15" customHeight="1" spans="1:3">
      <c r="A873" s="134">
        <v>2121703</v>
      </c>
      <c r="B873" s="135" t="s">
        <v>764</v>
      </c>
      <c r="C873" s="136"/>
    </row>
    <row r="874" ht="15" customHeight="1" spans="1:3">
      <c r="A874" s="134">
        <v>2121704</v>
      </c>
      <c r="B874" s="135" t="s">
        <v>765</v>
      </c>
      <c r="C874" s="136"/>
    </row>
    <row r="875" ht="15" customHeight="1" spans="1:3">
      <c r="A875" s="134">
        <v>2121799</v>
      </c>
      <c r="B875" s="135" t="s">
        <v>776</v>
      </c>
      <c r="C875" s="136"/>
    </row>
    <row r="876" ht="15" customHeight="1" spans="1:3">
      <c r="A876" s="134">
        <v>21218</v>
      </c>
      <c r="B876" s="135" t="s">
        <v>777</v>
      </c>
      <c r="C876" s="136"/>
    </row>
    <row r="877" ht="15" customHeight="1" spans="1:3">
      <c r="A877" s="134">
        <v>2121801</v>
      </c>
      <c r="B877" s="135" t="s">
        <v>768</v>
      </c>
      <c r="C877" s="136"/>
    </row>
    <row r="878" ht="15" customHeight="1" spans="1:3">
      <c r="A878" s="134">
        <v>2121899</v>
      </c>
      <c r="B878" s="135" t="s">
        <v>778</v>
      </c>
      <c r="C878" s="136"/>
    </row>
    <row r="879" ht="15" customHeight="1" spans="1:3">
      <c r="A879" s="134">
        <v>21219</v>
      </c>
      <c r="B879" s="135" t="s">
        <v>779</v>
      </c>
      <c r="C879" s="136"/>
    </row>
    <row r="880" ht="15" customHeight="1" spans="1:3">
      <c r="A880" s="134">
        <v>2121901</v>
      </c>
      <c r="B880" s="135" t="s">
        <v>746</v>
      </c>
      <c r="C880" s="136"/>
    </row>
    <row r="881" ht="15" customHeight="1" spans="1:3">
      <c r="A881" s="134">
        <v>2121902</v>
      </c>
      <c r="B881" s="135" t="s">
        <v>747</v>
      </c>
      <c r="C881" s="136"/>
    </row>
    <row r="882" ht="15" customHeight="1" spans="1:3">
      <c r="A882" s="134">
        <v>2121903</v>
      </c>
      <c r="B882" s="135" t="s">
        <v>748</v>
      </c>
      <c r="C882" s="136"/>
    </row>
    <row r="883" ht="15" customHeight="1" spans="1:3">
      <c r="A883" s="134">
        <v>2121904</v>
      </c>
      <c r="B883" s="135" t="s">
        <v>749</v>
      </c>
      <c r="C883" s="136"/>
    </row>
    <row r="884" ht="15" customHeight="1" spans="1:3">
      <c r="A884" s="134">
        <v>2121905</v>
      </c>
      <c r="B884" s="135" t="s">
        <v>752</v>
      </c>
      <c r="C884" s="136"/>
    </row>
    <row r="885" ht="15" customHeight="1" spans="1:3">
      <c r="A885" s="134">
        <v>2121906</v>
      </c>
      <c r="B885" s="135" t="s">
        <v>754</v>
      </c>
      <c r="C885" s="136"/>
    </row>
    <row r="886" ht="15" customHeight="1" spans="1:3">
      <c r="A886" s="134">
        <v>2121907</v>
      </c>
      <c r="B886" s="135" t="s">
        <v>755</v>
      </c>
      <c r="C886" s="136"/>
    </row>
    <row r="887" ht="15" customHeight="1" spans="1:3">
      <c r="A887" s="134">
        <v>2121999</v>
      </c>
      <c r="B887" s="135" t="s">
        <v>780</v>
      </c>
      <c r="C887" s="136"/>
    </row>
    <row r="888" ht="15" customHeight="1" spans="1:3">
      <c r="A888" s="134">
        <v>21299</v>
      </c>
      <c r="B888" s="135" t="s">
        <v>781</v>
      </c>
      <c r="C888" s="136">
        <v>22705.37</v>
      </c>
    </row>
    <row r="889" ht="15" customHeight="1" spans="1:3">
      <c r="A889" s="134">
        <v>2129999</v>
      </c>
      <c r="B889" s="135" t="s">
        <v>781</v>
      </c>
      <c r="C889" s="136">
        <v>22705.37</v>
      </c>
    </row>
    <row r="890" ht="15" customHeight="1" spans="1:3">
      <c r="A890" s="134">
        <v>213</v>
      </c>
      <c r="B890" s="135" t="s">
        <v>782</v>
      </c>
      <c r="C890" s="136">
        <v>10643.2308</v>
      </c>
    </row>
    <row r="891" ht="15" customHeight="1" spans="1:3">
      <c r="A891" s="134">
        <v>21301</v>
      </c>
      <c r="B891" s="135" t="s">
        <v>783</v>
      </c>
      <c r="C891" s="136">
        <v>6006.7028</v>
      </c>
    </row>
    <row r="892" ht="15" customHeight="1" spans="1:3">
      <c r="A892" s="134">
        <v>2130101</v>
      </c>
      <c r="B892" s="135" t="s">
        <v>114</v>
      </c>
      <c r="C892" s="136">
        <v>1384.5283</v>
      </c>
    </row>
    <row r="893" ht="15" customHeight="1" spans="1:3">
      <c r="A893" s="134">
        <v>2130102</v>
      </c>
      <c r="B893" s="135" t="s">
        <v>115</v>
      </c>
      <c r="C893" s="136"/>
    </row>
    <row r="894" ht="15" customHeight="1" spans="1:3">
      <c r="A894" s="134">
        <v>2130103</v>
      </c>
      <c r="B894" s="135" t="s">
        <v>116</v>
      </c>
      <c r="C894" s="136">
        <v>110.9512</v>
      </c>
    </row>
    <row r="895" ht="15" customHeight="1" spans="1:3">
      <c r="A895" s="134">
        <v>2130104</v>
      </c>
      <c r="B895" s="135" t="s">
        <v>123</v>
      </c>
      <c r="C895" s="136">
        <v>972.9333</v>
      </c>
    </row>
    <row r="896" ht="15" customHeight="1" spans="1:3">
      <c r="A896" s="134">
        <v>2130105</v>
      </c>
      <c r="B896" s="135" t="s">
        <v>784</v>
      </c>
      <c r="C896" s="136"/>
    </row>
    <row r="897" ht="15" customHeight="1" spans="1:3">
      <c r="A897" s="134">
        <v>2130106</v>
      </c>
      <c r="B897" s="135" t="s">
        <v>785</v>
      </c>
      <c r="C897" s="136">
        <v>10</v>
      </c>
    </row>
    <row r="898" ht="15" customHeight="1" spans="1:3">
      <c r="A898" s="134">
        <v>2130108</v>
      </c>
      <c r="B898" s="135" t="s">
        <v>786</v>
      </c>
      <c r="C898" s="136">
        <v>97.52</v>
      </c>
    </row>
    <row r="899" ht="15" customHeight="1" spans="1:3">
      <c r="A899" s="134">
        <v>2130109</v>
      </c>
      <c r="B899" s="135" t="s">
        <v>787</v>
      </c>
      <c r="C899" s="136">
        <v>18</v>
      </c>
    </row>
    <row r="900" ht="15" customHeight="1" spans="1:3">
      <c r="A900" s="134">
        <v>2130110</v>
      </c>
      <c r="B900" s="135" t="s">
        <v>788</v>
      </c>
      <c r="C900" s="136">
        <v>33.4</v>
      </c>
    </row>
    <row r="901" ht="15" customHeight="1" spans="1:3">
      <c r="A901" s="134">
        <v>2130111</v>
      </c>
      <c r="B901" s="135" t="s">
        <v>789</v>
      </c>
      <c r="C901" s="136"/>
    </row>
    <row r="902" ht="15" customHeight="1" spans="1:3">
      <c r="A902" s="134">
        <v>2130112</v>
      </c>
      <c r="B902" s="135" t="s">
        <v>790</v>
      </c>
      <c r="C902" s="136"/>
    </row>
    <row r="903" ht="15" customHeight="1" spans="1:3">
      <c r="A903" s="134">
        <v>2130114</v>
      </c>
      <c r="B903" s="135" t="s">
        <v>791</v>
      </c>
      <c r="C903" s="136"/>
    </row>
    <row r="904" ht="15" customHeight="1" spans="1:3">
      <c r="A904" s="134">
        <v>2130119</v>
      </c>
      <c r="B904" s="135" t="s">
        <v>792</v>
      </c>
      <c r="C904" s="136"/>
    </row>
    <row r="905" ht="15" customHeight="1" spans="1:3">
      <c r="A905" s="134">
        <v>2130120</v>
      </c>
      <c r="B905" s="135" t="s">
        <v>793</v>
      </c>
      <c r="C905" s="136">
        <v>12</v>
      </c>
    </row>
    <row r="906" ht="15" customHeight="1" spans="1:3">
      <c r="A906" s="134">
        <v>2130121</v>
      </c>
      <c r="B906" s="135" t="s">
        <v>794</v>
      </c>
      <c r="C906" s="136"/>
    </row>
    <row r="907" ht="15" customHeight="1" spans="1:3">
      <c r="A907" s="134">
        <v>2130122</v>
      </c>
      <c r="B907" s="135" t="s">
        <v>795</v>
      </c>
      <c r="C907" s="136"/>
    </row>
    <row r="908" ht="15" customHeight="1" spans="1:3">
      <c r="A908" s="134">
        <v>2130124</v>
      </c>
      <c r="B908" s="135" t="s">
        <v>796</v>
      </c>
      <c r="C908" s="136"/>
    </row>
    <row r="909" ht="15" customHeight="1" spans="1:3">
      <c r="A909" s="134">
        <v>2130125</v>
      </c>
      <c r="B909" s="135" t="s">
        <v>797</v>
      </c>
      <c r="C909" s="136"/>
    </row>
    <row r="910" ht="15" customHeight="1" spans="1:3">
      <c r="A910" s="134">
        <v>2130126</v>
      </c>
      <c r="B910" s="135" t="s">
        <v>798</v>
      </c>
      <c r="C910" s="136"/>
    </row>
    <row r="911" ht="15" customHeight="1" spans="1:3">
      <c r="A911" s="134">
        <v>2130135</v>
      </c>
      <c r="B911" s="135" t="s">
        <v>799</v>
      </c>
      <c r="C911" s="136"/>
    </row>
    <row r="912" ht="15" customHeight="1" spans="1:3">
      <c r="A912" s="134">
        <v>2130142</v>
      </c>
      <c r="B912" s="135" t="s">
        <v>800</v>
      </c>
      <c r="C912" s="136"/>
    </row>
    <row r="913" ht="15" customHeight="1" spans="1:3">
      <c r="A913" s="134">
        <v>2130148</v>
      </c>
      <c r="B913" s="135" t="s">
        <v>801</v>
      </c>
      <c r="C913" s="136"/>
    </row>
    <row r="914" ht="15" customHeight="1" spans="1:3">
      <c r="A914" s="134">
        <v>2130152</v>
      </c>
      <c r="B914" s="135" t="s">
        <v>802</v>
      </c>
      <c r="C914" s="136"/>
    </row>
    <row r="915" ht="15" customHeight="1" spans="1:3">
      <c r="A915" s="134">
        <v>2130153</v>
      </c>
      <c r="B915" s="135" t="s">
        <v>803</v>
      </c>
      <c r="C915" s="136"/>
    </row>
    <row r="916" ht="15" customHeight="1" spans="1:3">
      <c r="A916" s="134">
        <v>2130199</v>
      </c>
      <c r="B916" s="135" t="s">
        <v>804</v>
      </c>
      <c r="C916" s="136">
        <v>3367.37</v>
      </c>
    </row>
    <row r="917" ht="15" customHeight="1" spans="1:3">
      <c r="A917" s="134">
        <v>21302</v>
      </c>
      <c r="B917" s="135" t="s">
        <v>805</v>
      </c>
      <c r="C917" s="136">
        <v>473.4741</v>
      </c>
    </row>
    <row r="918" ht="15" customHeight="1" spans="1:3">
      <c r="A918" s="134">
        <v>2130201</v>
      </c>
      <c r="B918" s="135" t="s">
        <v>114</v>
      </c>
      <c r="C918" s="136"/>
    </row>
    <row r="919" ht="15" customHeight="1" spans="1:3">
      <c r="A919" s="134">
        <v>2130202</v>
      </c>
      <c r="B919" s="135" t="s">
        <v>115</v>
      </c>
      <c r="C919" s="136"/>
    </row>
    <row r="920" ht="15" customHeight="1" spans="1:3">
      <c r="A920" s="134">
        <v>2130203</v>
      </c>
      <c r="B920" s="135" t="s">
        <v>116</v>
      </c>
      <c r="C920" s="136"/>
    </row>
    <row r="921" ht="15" customHeight="1" spans="1:3">
      <c r="A921" s="134">
        <v>2130204</v>
      </c>
      <c r="B921" s="135" t="s">
        <v>806</v>
      </c>
      <c r="C921" s="136">
        <v>279.9541</v>
      </c>
    </row>
    <row r="922" ht="15" customHeight="1" spans="1:3">
      <c r="A922" s="134">
        <v>2130205</v>
      </c>
      <c r="B922" s="135" t="s">
        <v>807</v>
      </c>
      <c r="C922" s="136">
        <v>10</v>
      </c>
    </row>
    <row r="923" ht="15" customHeight="1" spans="1:3">
      <c r="A923" s="134">
        <v>2130206</v>
      </c>
      <c r="B923" s="135" t="s">
        <v>808</v>
      </c>
      <c r="C923" s="136">
        <v>6</v>
      </c>
    </row>
    <row r="924" ht="15" customHeight="1" spans="1:3">
      <c r="A924" s="134">
        <v>2130207</v>
      </c>
      <c r="B924" s="135" t="s">
        <v>809</v>
      </c>
      <c r="C924" s="136"/>
    </row>
    <row r="925" ht="15" customHeight="1" spans="1:3">
      <c r="A925" s="134">
        <v>2130209</v>
      </c>
      <c r="B925" s="135" t="s">
        <v>810</v>
      </c>
      <c r="C925" s="136"/>
    </row>
    <row r="926" ht="15" customHeight="1" spans="1:3">
      <c r="A926" s="134">
        <v>2130210</v>
      </c>
      <c r="B926" s="135" t="s">
        <v>811</v>
      </c>
      <c r="C926" s="136"/>
    </row>
    <row r="927" ht="15" customHeight="1" spans="1:3">
      <c r="A927" s="134">
        <v>2130211</v>
      </c>
      <c r="B927" s="135" t="s">
        <v>812</v>
      </c>
      <c r="C927" s="136">
        <v>34.52</v>
      </c>
    </row>
    <row r="928" ht="15" customHeight="1" spans="1:3">
      <c r="A928" s="134">
        <v>2130212</v>
      </c>
      <c r="B928" s="135" t="s">
        <v>813</v>
      </c>
      <c r="C928" s="136"/>
    </row>
    <row r="929" ht="15" customHeight="1" spans="1:3">
      <c r="A929" s="134">
        <v>2130213</v>
      </c>
      <c r="B929" s="135" t="s">
        <v>814</v>
      </c>
      <c r="C929" s="136">
        <v>60</v>
      </c>
    </row>
    <row r="930" ht="15" customHeight="1" spans="1:3">
      <c r="A930" s="134">
        <v>2130217</v>
      </c>
      <c r="B930" s="135" t="s">
        <v>815</v>
      </c>
      <c r="C930" s="136"/>
    </row>
    <row r="931" ht="15" customHeight="1" spans="1:3">
      <c r="A931" s="134">
        <v>2130220</v>
      </c>
      <c r="B931" s="135" t="s">
        <v>254</v>
      </c>
      <c r="C931" s="136"/>
    </row>
    <row r="932" ht="15" customHeight="1" spans="1:3">
      <c r="A932" s="134">
        <v>2130221</v>
      </c>
      <c r="B932" s="135" t="s">
        <v>816</v>
      </c>
      <c r="C932" s="136"/>
    </row>
    <row r="933" ht="15" customHeight="1" spans="1:3">
      <c r="A933" s="134">
        <v>2130223</v>
      </c>
      <c r="B933" s="135" t="s">
        <v>817</v>
      </c>
      <c r="C933" s="136"/>
    </row>
    <row r="934" ht="15" customHeight="1" spans="1:3">
      <c r="A934" s="134">
        <v>2130226</v>
      </c>
      <c r="B934" s="135" t="s">
        <v>818</v>
      </c>
      <c r="C934" s="136"/>
    </row>
    <row r="935" ht="15" customHeight="1" spans="1:3">
      <c r="A935" s="134">
        <v>2130227</v>
      </c>
      <c r="B935" s="135" t="s">
        <v>819</v>
      </c>
      <c r="C935" s="136"/>
    </row>
    <row r="936" ht="15" customHeight="1" spans="1:3">
      <c r="A936" s="134">
        <v>2130232</v>
      </c>
      <c r="B936" s="135" t="s">
        <v>820</v>
      </c>
      <c r="C936" s="136"/>
    </row>
    <row r="937" ht="15" customHeight="1" spans="1:3">
      <c r="A937" s="134">
        <v>2130234</v>
      </c>
      <c r="B937" s="135" t="s">
        <v>821</v>
      </c>
      <c r="C937" s="136">
        <v>55</v>
      </c>
    </row>
    <row r="938" ht="15" customHeight="1" spans="1:3">
      <c r="A938" s="134">
        <v>2130235</v>
      </c>
      <c r="B938" s="135" t="s">
        <v>822</v>
      </c>
      <c r="C938" s="136"/>
    </row>
    <row r="939" ht="15" customHeight="1" spans="1:3">
      <c r="A939" s="134">
        <v>2130236</v>
      </c>
      <c r="B939" s="135" t="s">
        <v>823</v>
      </c>
      <c r="C939" s="136"/>
    </row>
    <row r="940" ht="15" customHeight="1" spans="1:3">
      <c r="A940" s="134">
        <v>2130237</v>
      </c>
      <c r="B940" s="135" t="s">
        <v>790</v>
      </c>
      <c r="C940" s="136"/>
    </row>
    <row r="941" ht="15" customHeight="1" spans="1:3">
      <c r="A941" s="134">
        <v>2130299</v>
      </c>
      <c r="B941" s="135" t="s">
        <v>824</v>
      </c>
      <c r="C941" s="136">
        <v>28</v>
      </c>
    </row>
    <row r="942" ht="15" customHeight="1" spans="1:3">
      <c r="A942" s="134">
        <v>21303</v>
      </c>
      <c r="B942" s="135" t="s">
        <v>825</v>
      </c>
      <c r="C942" s="136">
        <v>1153.4911</v>
      </c>
    </row>
    <row r="943" ht="15" customHeight="1" spans="1:3">
      <c r="A943" s="134">
        <v>2130301</v>
      </c>
      <c r="B943" s="135" t="s">
        <v>114</v>
      </c>
      <c r="C943" s="136">
        <v>725.2611</v>
      </c>
    </row>
    <row r="944" ht="15" customHeight="1" spans="1:3">
      <c r="A944" s="134">
        <v>2130302</v>
      </c>
      <c r="B944" s="135" t="s">
        <v>115</v>
      </c>
      <c r="C944" s="136"/>
    </row>
    <row r="945" ht="15" customHeight="1" spans="1:3">
      <c r="A945" s="134">
        <v>2130303</v>
      </c>
      <c r="B945" s="135" t="s">
        <v>116</v>
      </c>
      <c r="C945" s="136">
        <v>73.58</v>
      </c>
    </row>
    <row r="946" ht="15" customHeight="1" spans="1:3">
      <c r="A946" s="134">
        <v>2130304</v>
      </c>
      <c r="B946" s="135" t="s">
        <v>826</v>
      </c>
      <c r="C946" s="136">
        <v>39.3</v>
      </c>
    </row>
    <row r="947" ht="15" customHeight="1" spans="1:3">
      <c r="A947" s="134">
        <v>2130305</v>
      </c>
      <c r="B947" s="135" t="s">
        <v>827</v>
      </c>
      <c r="C947" s="136"/>
    </row>
    <row r="948" ht="15" customHeight="1" spans="1:3">
      <c r="A948" s="134">
        <v>2130306</v>
      </c>
      <c r="B948" s="135" t="s">
        <v>828</v>
      </c>
      <c r="C948" s="136">
        <v>106.5</v>
      </c>
    </row>
    <row r="949" ht="15" customHeight="1" spans="1:3">
      <c r="A949" s="134">
        <v>2130307</v>
      </c>
      <c r="B949" s="135" t="s">
        <v>829</v>
      </c>
      <c r="C949" s="136"/>
    </row>
    <row r="950" ht="15" customHeight="1" spans="1:3">
      <c r="A950" s="134">
        <v>2130308</v>
      </c>
      <c r="B950" s="135" t="s">
        <v>830</v>
      </c>
      <c r="C950" s="136"/>
    </row>
    <row r="951" ht="15" customHeight="1" spans="1:3">
      <c r="A951" s="134">
        <v>2130309</v>
      </c>
      <c r="B951" s="135" t="s">
        <v>831</v>
      </c>
      <c r="C951" s="136">
        <v>50</v>
      </c>
    </row>
    <row r="952" ht="15" customHeight="1" spans="1:3">
      <c r="A952" s="134">
        <v>2130310</v>
      </c>
      <c r="B952" s="135" t="s">
        <v>832</v>
      </c>
      <c r="C952" s="136"/>
    </row>
    <row r="953" ht="15" customHeight="1" spans="1:3">
      <c r="A953" s="134">
        <v>2130311</v>
      </c>
      <c r="B953" s="135" t="s">
        <v>833</v>
      </c>
      <c r="C953" s="136"/>
    </row>
    <row r="954" ht="15" customHeight="1" spans="1:3">
      <c r="A954" s="134">
        <v>2130312</v>
      </c>
      <c r="B954" s="135" t="s">
        <v>834</v>
      </c>
      <c r="C954" s="136"/>
    </row>
    <row r="955" ht="15" customHeight="1" spans="1:3">
      <c r="A955" s="134">
        <v>2130313</v>
      </c>
      <c r="B955" s="135" t="s">
        <v>835</v>
      </c>
      <c r="C955" s="136"/>
    </row>
    <row r="956" ht="15" customHeight="1" spans="1:3">
      <c r="A956" s="134">
        <v>2130314</v>
      </c>
      <c r="B956" s="135" t="s">
        <v>836</v>
      </c>
      <c r="C956" s="136">
        <v>10</v>
      </c>
    </row>
    <row r="957" ht="15" customHeight="1" spans="1:3">
      <c r="A957" s="134">
        <v>2130315</v>
      </c>
      <c r="B957" s="135" t="s">
        <v>837</v>
      </c>
      <c r="C957" s="136"/>
    </row>
    <row r="958" ht="15" customHeight="1" spans="1:3">
      <c r="A958" s="134">
        <v>2130316</v>
      </c>
      <c r="B958" s="135" t="s">
        <v>838</v>
      </c>
      <c r="C958" s="136">
        <v>26.08</v>
      </c>
    </row>
    <row r="959" ht="15" customHeight="1" spans="1:3">
      <c r="A959" s="134">
        <v>2130317</v>
      </c>
      <c r="B959" s="135" t="s">
        <v>839</v>
      </c>
      <c r="C959" s="136"/>
    </row>
    <row r="960" ht="15" customHeight="1" spans="1:3">
      <c r="A960" s="134">
        <v>2130318</v>
      </c>
      <c r="B960" s="135" t="s">
        <v>840</v>
      </c>
      <c r="C960" s="136"/>
    </row>
    <row r="961" ht="15" customHeight="1" spans="1:3">
      <c r="A961" s="134">
        <v>2130319</v>
      </c>
      <c r="B961" s="135" t="s">
        <v>841</v>
      </c>
      <c r="C961" s="136"/>
    </row>
    <row r="962" ht="15" customHeight="1" spans="1:3">
      <c r="A962" s="134">
        <v>2130321</v>
      </c>
      <c r="B962" s="135" t="s">
        <v>842</v>
      </c>
      <c r="C962" s="136"/>
    </row>
    <row r="963" ht="15" customHeight="1" spans="1:3">
      <c r="A963" s="134">
        <v>2130322</v>
      </c>
      <c r="B963" s="135" t="s">
        <v>843</v>
      </c>
      <c r="C963" s="136"/>
    </row>
    <row r="964" ht="15" customHeight="1" spans="1:3">
      <c r="A964" s="134">
        <v>2130333</v>
      </c>
      <c r="B964" s="135" t="s">
        <v>817</v>
      </c>
      <c r="C964" s="136"/>
    </row>
    <row r="965" ht="15" customHeight="1" spans="1:3">
      <c r="A965" s="134">
        <v>2130334</v>
      </c>
      <c r="B965" s="135" t="s">
        <v>844</v>
      </c>
      <c r="C965" s="136"/>
    </row>
    <row r="966" ht="15" customHeight="1" spans="1:3">
      <c r="A966" s="134">
        <v>2130335</v>
      </c>
      <c r="B966" s="135" t="s">
        <v>845</v>
      </c>
      <c r="C966" s="136"/>
    </row>
    <row r="967" ht="15" customHeight="1" spans="1:3">
      <c r="A967" s="134">
        <v>2130336</v>
      </c>
      <c r="B967" s="135" t="s">
        <v>846</v>
      </c>
      <c r="C967" s="136"/>
    </row>
    <row r="968" ht="15" customHeight="1" spans="1:3">
      <c r="A968" s="134">
        <v>2130337</v>
      </c>
      <c r="B968" s="135" t="s">
        <v>847</v>
      </c>
      <c r="C968" s="136"/>
    </row>
    <row r="969" ht="15" customHeight="1" spans="1:3">
      <c r="A969" s="134">
        <v>2130399</v>
      </c>
      <c r="B969" s="135" t="s">
        <v>848</v>
      </c>
      <c r="C969" s="136">
        <v>122.77</v>
      </c>
    </row>
    <row r="970" ht="15" customHeight="1" spans="1:3">
      <c r="A970" s="134">
        <v>21305</v>
      </c>
      <c r="B970" s="135" t="s">
        <v>849</v>
      </c>
      <c r="C970" s="136">
        <v>1040.7228</v>
      </c>
    </row>
    <row r="971" ht="15" customHeight="1" spans="1:3">
      <c r="A971" s="134">
        <v>2130501</v>
      </c>
      <c r="B971" s="135" t="s">
        <v>114</v>
      </c>
      <c r="C971" s="136"/>
    </row>
    <row r="972" ht="15" customHeight="1" spans="1:3">
      <c r="A972" s="134">
        <v>2130502</v>
      </c>
      <c r="B972" s="135" t="s">
        <v>115</v>
      </c>
      <c r="C972" s="136"/>
    </row>
    <row r="973" ht="15" customHeight="1" spans="1:3">
      <c r="A973" s="134">
        <v>2130503</v>
      </c>
      <c r="B973" s="135" t="s">
        <v>116</v>
      </c>
      <c r="C973" s="136"/>
    </row>
    <row r="974" ht="15" customHeight="1" spans="1:3">
      <c r="A974" s="134">
        <v>2130504</v>
      </c>
      <c r="B974" s="135" t="s">
        <v>850</v>
      </c>
      <c r="C974" s="136"/>
    </row>
    <row r="975" ht="15" customHeight="1" spans="1:3">
      <c r="A975" s="134">
        <v>2130505</v>
      </c>
      <c r="B975" s="135" t="s">
        <v>851</v>
      </c>
      <c r="C975" s="136"/>
    </row>
    <row r="976" ht="15" customHeight="1" spans="1:3">
      <c r="A976" s="134">
        <v>2130506</v>
      </c>
      <c r="B976" s="135" t="s">
        <v>852</v>
      </c>
      <c r="C976" s="136"/>
    </row>
    <row r="977" ht="15" customHeight="1" spans="1:3">
      <c r="A977" s="134">
        <v>2130507</v>
      </c>
      <c r="B977" s="135" t="s">
        <v>853</v>
      </c>
      <c r="C977" s="136"/>
    </row>
    <row r="978" ht="15" customHeight="1" spans="1:3">
      <c r="A978" s="134">
        <v>2130508</v>
      </c>
      <c r="B978" s="135" t="s">
        <v>854</v>
      </c>
      <c r="C978" s="136"/>
    </row>
    <row r="979" ht="15" customHeight="1" spans="1:3">
      <c r="A979" s="134">
        <v>2130550</v>
      </c>
      <c r="B979" s="135" t="s">
        <v>855</v>
      </c>
      <c r="C979" s="136">
        <v>93.0228</v>
      </c>
    </row>
    <row r="980" ht="15" customHeight="1" spans="1:3">
      <c r="A980" s="134">
        <v>2130599</v>
      </c>
      <c r="B980" s="135" t="s">
        <v>856</v>
      </c>
      <c r="C980" s="136">
        <v>947.7</v>
      </c>
    </row>
    <row r="981" ht="15" customHeight="1" spans="1:3">
      <c r="A981" s="134">
        <v>21307</v>
      </c>
      <c r="B981" s="135" t="s">
        <v>857</v>
      </c>
      <c r="C981" s="136">
        <v>613.84</v>
      </c>
    </row>
    <row r="982" ht="15" customHeight="1" spans="1:3">
      <c r="A982" s="134">
        <v>2130701</v>
      </c>
      <c r="B982" s="135" t="s">
        <v>858</v>
      </c>
      <c r="C982" s="136"/>
    </row>
    <row r="983" ht="15" customHeight="1" spans="1:3">
      <c r="A983" s="134">
        <v>2130704</v>
      </c>
      <c r="B983" s="135" t="s">
        <v>859</v>
      </c>
      <c r="C983" s="136"/>
    </row>
    <row r="984" ht="15" customHeight="1" spans="1:3">
      <c r="A984" s="134">
        <v>2130705</v>
      </c>
      <c r="B984" s="135" t="s">
        <v>860</v>
      </c>
      <c r="C984" s="136">
        <v>613.84</v>
      </c>
    </row>
    <row r="985" ht="15" customHeight="1" spans="1:3">
      <c r="A985" s="134">
        <v>2130706</v>
      </c>
      <c r="B985" s="135" t="s">
        <v>861</v>
      </c>
      <c r="C985" s="136"/>
    </row>
    <row r="986" ht="15" customHeight="1" spans="1:3">
      <c r="A986" s="134">
        <v>2130707</v>
      </c>
      <c r="B986" s="135" t="s">
        <v>862</v>
      </c>
      <c r="C986" s="136"/>
    </row>
    <row r="987" ht="15" customHeight="1" spans="1:3">
      <c r="A987" s="134">
        <v>2130799</v>
      </c>
      <c r="B987" s="135" t="s">
        <v>863</v>
      </c>
      <c r="C987" s="136"/>
    </row>
    <row r="988" ht="15" customHeight="1" spans="1:3">
      <c r="A988" s="134">
        <v>21308</v>
      </c>
      <c r="B988" s="135" t="s">
        <v>864</v>
      </c>
      <c r="C988" s="136"/>
    </row>
    <row r="989" ht="15" customHeight="1" spans="1:3">
      <c r="A989" s="134">
        <v>2130801</v>
      </c>
      <c r="B989" s="135" t="s">
        <v>865</v>
      </c>
      <c r="C989" s="136"/>
    </row>
    <row r="990" ht="15" customHeight="1" spans="1:3">
      <c r="A990" s="134">
        <v>2130802</v>
      </c>
      <c r="B990" s="135" t="s">
        <v>866</v>
      </c>
      <c r="C990" s="136"/>
    </row>
    <row r="991" ht="15" customHeight="1" spans="1:3">
      <c r="A991" s="134">
        <v>2130803</v>
      </c>
      <c r="B991" s="135" t="s">
        <v>867</v>
      </c>
      <c r="C991" s="136"/>
    </row>
    <row r="992" ht="15" customHeight="1" spans="1:3">
      <c r="A992" s="134">
        <v>2130804</v>
      </c>
      <c r="B992" s="135" t="s">
        <v>868</v>
      </c>
      <c r="C992" s="136"/>
    </row>
    <row r="993" ht="15" customHeight="1" spans="1:3">
      <c r="A993" s="134">
        <v>2130805</v>
      </c>
      <c r="B993" s="135" t="s">
        <v>869</v>
      </c>
      <c r="C993" s="136"/>
    </row>
    <row r="994" ht="15" customHeight="1" spans="1:3">
      <c r="A994" s="134">
        <v>2130899</v>
      </c>
      <c r="B994" s="135" t="s">
        <v>870</v>
      </c>
      <c r="C994" s="136"/>
    </row>
    <row r="995" ht="15" customHeight="1" spans="1:3">
      <c r="A995" s="134">
        <v>21309</v>
      </c>
      <c r="B995" s="135" t="s">
        <v>871</v>
      </c>
      <c r="C995" s="136"/>
    </row>
    <row r="996" ht="15" customHeight="1" spans="1:3">
      <c r="A996" s="134">
        <v>2130901</v>
      </c>
      <c r="B996" s="135" t="s">
        <v>872</v>
      </c>
      <c r="C996" s="136"/>
    </row>
    <row r="997" ht="15" customHeight="1" spans="1:3">
      <c r="A997" s="134">
        <v>2130999</v>
      </c>
      <c r="B997" s="135" t="s">
        <v>873</v>
      </c>
      <c r="C997" s="136"/>
    </row>
    <row r="998" ht="15" customHeight="1" spans="1:3">
      <c r="A998" s="134">
        <v>21366</v>
      </c>
      <c r="B998" s="135" t="s">
        <v>874</v>
      </c>
      <c r="C998" s="136"/>
    </row>
    <row r="999" ht="15" customHeight="1" spans="1:3">
      <c r="A999" s="134">
        <v>2136601</v>
      </c>
      <c r="B999" s="135" t="s">
        <v>529</v>
      </c>
      <c r="C999" s="136"/>
    </row>
    <row r="1000" ht="15" customHeight="1" spans="1:3">
      <c r="A1000" s="134">
        <v>2136602</v>
      </c>
      <c r="B1000" s="135" t="s">
        <v>875</v>
      </c>
      <c r="C1000" s="136"/>
    </row>
    <row r="1001" ht="15" customHeight="1" spans="1:3">
      <c r="A1001" s="134">
        <v>2136603</v>
      </c>
      <c r="B1001" s="135" t="s">
        <v>876</v>
      </c>
      <c r="C1001" s="136"/>
    </row>
    <row r="1002" ht="15" customHeight="1" spans="1:3">
      <c r="A1002" s="134">
        <v>2136699</v>
      </c>
      <c r="B1002" s="135" t="s">
        <v>877</v>
      </c>
      <c r="C1002" s="136"/>
    </row>
    <row r="1003" ht="15" customHeight="1" spans="1:3">
      <c r="A1003" s="134">
        <v>21367</v>
      </c>
      <c r="B1003" s="135" t="s">
        <v>878</v>
      </c>
      <c r="C1003" s="136"/>
    </row>
    <row r="1004" ht="15" customHeight="1" spans="1:3">
      <c r="A1004" s="134">
        <v>2136701</v>
      </c>
      <c r="B1004" s="135" t="s">
        <v>529</v>
      </c>
      <c r="C1004" s="136"/>
    </row>
    <row r="1005" ht="15" customHeight="1" spans="1:3">
      <c r="A1005" s="134">
        <v>2136702</v>
      </c>
      <c r="B1005" s="135" t="s">
        <v>875</v>
      </c>
      <c r="C1005" s="136"/>
    </row>
    <row r="1006" ht="15" customHeight="1" spans="1:3">
      <c r="A1006" s="134">
        <v>2136703</v>
      </c>
      <c r="B1006" s="135" t="s">
        <v>879</v>
      </c>
      <c r="C1006" s="136"/>
    </row>
    <row r="1007" ht="15" customHeight="1" spans="1:3">
      <c r="A1007" s="134">
        <v>2136799</v>
      </c>
      <c r="B1007" s="135" t="s">
        <v>880</v>
      </c>
      <c r="C1007" s="136"/>
    </row>
    <row r="1008" ht="15" customHeight="1" spans="1:3">
      <c r="A1008" s="134">
        <v>21369</v>
      </c>
      <c r="B1008" s="135" t="s">
        <v>881</v>
      </c>
      <c r="C1008" s="136"/>
    </row>
    <row r="1009" ht="15" customHeight="1" spans="1:3">
      <c r="A1009" s="134">
        <v>2136901</v>
      </c>
      <c r="B1009" s="135" t="s">
        <v>846</v>
      </c>
      <c r="C1009" s="136"/>
    </row>
    <row r="1010" ht="15" customHeight="1" spans="1:3">
      <c r="A1010" s="134">
        <v>2136902</v>
      </c>
      <c r="B1010" s="135" t="s">
        <v>882</v>
      </c>
      <c r="C1010" s="136"/>
    </row>
    <row r="1011" ht="15" customHeight="1" spans="1:3">
      <c r="A1011" s="134">
        <v>2136903</v>
      </c>
      <c r="B1011" s="135" t="s">
        <v>883</v>
      </c>
      <c r="C1011" s="136"/>
    </row>
    <row r="1012" ht="15" customHeight="1" spans="1:3">
      <c r="A1012" s="134">
        <v>2136999</v>
      </c>
      <c r="B1012" s="135" t="s">
        <v>884</v>
      </c>
      <c r="C1012" s="136"/>
    </row>
    <row r="1013" ht="15" customHeight="1" spans="1:3">
      <c r="A1013" s="134">
        <v>21370</v>
      </c>
      <c r="B1013" s="135" t="s">
        <v>885</v>
      </c>
      <c r="C1013" s="136"/>
    </row>
    <row r="1014" ht="15" customHeight="1" spans="1:3">
      <c r="A1014" s="134">
        <v>2137001</v>
      </c>
      <c r="B1014" s="135" t="s">
        <v>529</v>
      </c>
      <c r="C1014" s="136"/>
    </row>
    <row r="1015" ht="15" customHeight="1" spans="1:3">
      <c r="A1015" s="134">
        <v>2137099</v>
      </c>
      <c r="B1015" s="135" t="s">
        <v>886</v>
      </c>
      <c r="C1015" s="136"/>
    </row>
    <row r="1016" ht="15" customHeight="1" spans="1:3">
      <c r="A1016" s="134">
        <v>21371</v>
      </c>
      <c r="B1016" s="135" t="s">
        <v>887</v>
      </c>
      <c r="C1016" s="136"/>
    </row>
    <row r="1017" ht="15" customHeight="1" spans="1:3">
      <c r="A1017" s="134">
        <v>2137101</v>
      </c>
      <c r="B1017" s="135" t="s">
        <v>846</v>
      </c>
      <c r="C1017" s="136"/>
    </row>
    <row r="1018" ht="15" customHeight="1" spans="1:3">
      <c r="A1018" s="134">
        <v>2137102</v>
      </c>
      <c r="B1018" s="135" t="s">
        <v>888</v>
      </c>
      <c r="C1018" s="136"/>
    </row>
    <row r="1019" ht="15" customHeight="1" spans="1:3">
      <c r="A1019" s="134">
        <v>2137103</v>
      </c>
      <c r="B1019" s="135" t="s">
        <v>883</v>
      </c>
      <c r="C1019" s="136"/>
    </row>
    <row r="1020" ht="15" customHeight="1" spans="1:3">
      <c r="A1020" s="134">
        <v>2137199</v>
      </c>
      <c r="B1020" s="135" t="s">
        <v>889</v>
      </c>
      <c r="C1020" s="136"/>
    </row>
    <row r="1021" ht="15" customHeight="1" spans="1:3">
      <c r="A1021" s="134">
        <v>21399</v>
      </c>
      <c r="B1021" s="135" t="s">
        <v>890</v>
      </c>
      <c r="C1021" s="136">
        <v>1355</v>
      </c>
    </row>
    <row r="1022" ht="15" customHeight="1" spans="1:3">
      <c r="A1022" s="134">
        <v>2139901</v>
      </c>
      <c r="B1022" s="135" t="s">
        <v>891</v>
      </c>
      <c r="C1022" s="136"/>
    </row>
    <row r="1023" ht="15" customHeight="1" spans="1:3">
      <c r="A1023" s="134">
        <v>2139999</v>
      </c>
      <c r="B1023" s="135" t="s">
        <v>890</v>
      </c>
      <c r="C1023" s="136">
        <v>1355</v>
      </c>
    </row>
    <row r="1024" ht="15" customHeight="1" spans="1:3">
      <c r="A1024" s="134">
        <v>214</v>
      </c>
      <c r="B1024" s="135" t="s">
        <v>892</v>
      </c>
      <c r="C1024" s="136">
        <v>9381.77234666667</v>
      </c>
    </row>
    <row r="1025" ht="15" customHeight="1" spans="1:3">
      <c r="A1025" s="134">
        <v>21401</v>
      </c>
      <c r="B1025" s="135" t="s">
        <v>893</v>
      </c>
      <c r="C1025" s="136">
        <v>8882.77234666667</v>
      </c>
    </row>
    <row r="1026" ht="15" customHeight="1" spans="1:3">
      <c r="A1026" s="134">
        <v>2140101</v>
      </c>
      <c r="B1026" s="135" t="s">
        <v>114</v>
      </c>
      <c r="C1026" s="136">
        <v>8882.77234666667</v>
      </c>
    </row>
    <row r="1027" ht="15" customHeight="1" spans="1:3">
      <c r="A1027" s="134">
        <v>2140102</v>
      </c>
      <c r="B1027" s="135" t="s">
        <v>115</v>
      </c>
      <c r="C1027" s="136"/>
    </row>
    <row r="1028" ht="15" customHeight="1" spans="1:3">
      <c r="A1028" s="134">
        <v>2140103</v>
      </c>
      <c r="B1028" s="135" t="s">
        <v>116</v>
      </c>
      <c r="C1028" s="136"/>
    </row>
    <row r="1029" ht="15" customHeight="1" spans="1:3">
      <c r="A1029" s="134">
        <v>2140104</v>
      </c>
      <c r="B1029" s="135" t="s">
        <v>894</v>
      </c>
      <c r="C1029" s="136"/>
    </row>
    <row r="1030" ht="15" customHeight="1" spans="1:3">
      <c r="A1030" s="134">
        <v>2140106</v>
      </c>
      <c r="B1030" s="135" t="s">
        <v>895</v>
      </c>
      <c r="C1030" s="136"/>
    </row>
    <row r="1031" ht="15" customHeight="1" spans="1:3">
      <c r="A1031" s="134">
        <v>2140109</v>
      </c>
      <c r="B1031" s="135" t="s">
        <v>896</v>
      </c>
      <c r="C1031" s="136"/>
    </row>
    <row r="1032" ht="15" customHeight="1" spans="1:3">
      <c r="A1032" s="134">
        <v>2140110</v>
      </c>
      <c r="B1032" s="135" t="s">
        <v>897</v>
      </c>
      <c r="C1032" s="136"/>
    </row>
    <row r="1033" ht="15" customHeight="1" spans="1:3">
      <c r="A1033" s="134">
        <v>2140111</v>
      </c>
      <c r="B1033" s="135" t="s">
        <v>898</v>
      </c>
      <c r="C1033" s="136"/>
    </row>
    <row r="1034" ht="15" customHeight="1" spans="1:3">
      <c r="A1034" s="134">
        <v>2140112</v>
      </c>
      <c r="B1034" s="135" t="s">
        <v>899</v>
      </c>
      <c r="C1034" s="136"/>
    </row>
    <row r="1035" ht="15" customHeight="1" spans="1:3">
      <c r="A1035" s="134">
        <v>2140114</v>
      </c>
      <c r="B1035" s="135" t="s">
        <v>900</v>
      </c>
      <c r="C1035" s="136"/>
    </row>
    <row r="1036" ht="15" customHeight="1" spans="1:3">
      <c r="A1036" s="134">
        <v>2140122</v>
      </c>
      <c r="B1036" s="135" t="s">
        <v>901</v>
      </c>
      <c r="C1036" s="136"/>
    </row>
    <row r="1037" ht="15" customHeight="1" spans="1:3">
      <c r="A1037" s="134">
        <v>2140123</v>
      </c>
      <c r="B1037" s="135" t="s">
        <v>902</v>
      </c>
      <c r="C1037" s="136"/>
    </row>
    <row r="1038" ht="15" customHeight="1" spans="1:3">
      <c r="A1038" s="134">
        <v>2140127</v>
      </c>
      <c r="B1038" s="135" t="s">
        <v>903</v>
      </c>
      <c r="C1038" s="136"/>
    </row>
    <row r="1039" ht="15" customHeight="1" spans="1:3">
      <c r="A1039" s="134">
        <v>2140128</v>
      </c>
      <c r="B1039" s="135" t="s">
        <v>904</v>
      </c>
      <c r="C1039" s="136"/>
    </row>
    <row r="1040" ht="15" customHeight="1" spans="1:3">
      <c r="A1040" s="134">
        <v>2140129</v>
      </c>
      <c r="B1040" s="135" t="s">
        <v>905</v>
      </c>
      <c r="C1040" s="136"/>
    </row>
    <row r="1041" ht="15" customHeight="1" spans="1:3">
      <c r="A1041" s="134">
        <v>2140130</v>
      </c>
      <c r="B1041" s="135" t="s">
        <v>906</v>
      </c>
      <c r="C1041" s="136"/>
    </row>
    <row r="1042" ht="15" customHeight="1" spans="1:3">
      <c r="A1042" s="134">
        <v>2140131</v>
      </c>
      <c r="B1042" s="135" t="s">
        <v>907</v>
      </c>
      <c r="C1042" s="136"/>
    </row>
    <row r="1043" ht="15" customHeight="1" spans="1:3">
      <c r="A1043" s="134">
        <v>2140133</v>
      </c>
      <c r="B1043" s="135" t="s">
        <v>908</v>
      </c>
      <c r="C1043" s="136"/>
    </row>
    <row r="1044" ht="15" customHeight="1" spans="1:3">
      <c r="A1044" s="134">
        <v>2140136</v>
      </c>
      <c r="B1044" s="135" t="s">
        <v>909</v>
      </c>
      <c r="C1044" s="136"/>
    </row>
    <row r="1045" ht="15" customHeight="1" spans="1:3">
      <c r="A1045" s="134">
        <v>2140138</v>
      </c>
      <c r="B1045" s="135" t="s">
        <v>910</v>
      </c>
      <c r="C1045" s="136"/>
    </row>
    <row r="1046" ht="15" customHeight="1" spans="1:3">
      <c r="A1046" s="134">
        <v>2140139</v>
      </c>
      <c r="B1046" s="135" t="s">
        <v>911</v>
      </c>
      <c r="C1046" s="136"/>
    </row>
    <row r="1047" ht="15" customHeight="1" spans="1:3">
      <c r="A1047" s="134">
        <v>2140199</v>
      </c>
      <c r="B1047" s="135" t="s">
        <v>912</v>
      </c>
      <c r="C1047" s="136"/>
    </row>
    <row r="1048" ht="15" customHeight="1" spans="1:3">
      <c r="A1048" s="134">
        <v>21402</v>
      </c>
      <c r="B1048" s="135" t="s">
        <v>913</v>
      </c>
      <c r="C1048" s="136"/>
    </row>
    <row r="1049" ht="15" customHeight="1" spans="1:3">
      <c r="A1049" s="134">
        <v>2140201</v>
      </c>
      <c r="B1049" s="135" t="s">
        <v>114</v>
      </c>
      <c r="C1049" s="136"/>
    </row>
    <row r="1050" ht="15" customHeight="1" spans="1:3">
      <c r="A1050" s="134">
        <v>2140202</v>
      </c>
      <c r="B1050" s="135" t="s">
        <v>115</v>
      </c>
      <c r="C1050" s="136"/>
    </row>
    <row r="1051" ht="15" customHeight="1" spans="1:3">
      <c r="A1051" s="134">
        <v>2140203</v>
      </c>
      <c r="B1051" s="135" t="s">
        <v>116</v>
      </c>
      <c r="C1051" s="136"/>
    </row>
    <row r="1052" ht="15" customHeight="1" spans="1:3">
      <c r="A1052" s="134">
        <v>2140204</v>
      </c>
      <c r="B1052" s="135" t="s">
        <v>914</v>
      </c>
      <c r="C1052" s="136"/>
    </row>
    <row r="1053" ht="15" customHeight="1" spans="1:3">
      <c r="A1053" s="134">
        <v>2140205</v>
      </c>
      <c r="B1053" s="135" t="s">
        <v>915</v>
      </c>
      <c r="C1053" s="136"/>
    </row>
    <row r="1054" ht="15" customHeight="1" spans="1:3">
      <c r="A1054" s="134">
        <v>2140206</v>
      </c>
      <c r="B1054" s="135" t="s">
        <v>916</v>
      </c>
      <c r="C1054" s="136"/>
    </row>
    <row r="1055" ht="15" customHeight="1" spans="1:3">
      <c r="A1055" s="134">
        <v>2140207</v>
      </c>
      <c r="B1055" s="135" t="s">
        <v>917</v>
      </c>
      <c r="C1055" s="136"/>
    </row>
    <row r="1056" ht="15" customHeight="1" spans="1:3">
      <c r="A1056" s="134">
        <v>2140208</v>
      </c>
      <c r="B1056" s="135" t="s">
        <v>918</v>
      </c>
      <c r="C1056" s="136"/>
    </row>
    <row r="1057" ht="15" customHeight="1" spans="1:3">
      <c r="A1057" s="134">
        <v>2140299</v>
      </c>
      <c r="B1057" s="135" t="s">
        <v>919</v>
      </c>
      <c r="C1057" s="136"/>
    </row>
    <row r="1058" ht="15" customHeight="1" spans="1:3">
      <c r="A1058" s="134">
        <v>21403</v>
      </c>
      <c r="B1058" s="135" t="s">
        <v>920</v>
      </c>
      <c r="C1058" s="136"/>
    </row>
    <row r="1059" ht="15" customHeight="1" spans="1:3">
      <c r="A1059" s="134">
        <v>2140301</v>
      </c>
      <c r="B1059" s="135" t="s">
        <v>114</v>
      </c>
      <c r="C1059" s="136"/>
    </row>
    <row r="1060" ht="15" customHeight="1" spans="1:3">
      <c r="A1060" s="134">
        <v>2140302</v>
      </c>
      <c r="B1060" s="135" t="s">
        <v>115</v>
      </c>
      <c r="C1060" s="136"/>
    </row>
    <row r="1061" ht="15" customHeight="1" spans="1:3">
      <c r="A1061" s="134">
        <v>2140303</v>
      </c>
      <c r="B1061" s="135" t="s">
        <v>116</v>
      </c>
      <c r="C1061" s="136"/>
    </row>
    <row r="1062" ht="15" customHeight="1" spans="1:3">
      <c r="A1062" s="134">
        <v>2140304</v>
      </c>
      <c r="B1062" s="135" t="s">
        <v>921</v>
      </c>
      <c r="C1062" s="136"/>
    </row>
    <row r="1063" ht="15" customHeight="1" spans="1:3">
      <c r="A1063" s="134">
        <v>2140305</v>
      </c>
      <c r="B1063" s="135" t="s">
        <v>922</v>
      </c>
      <c r="C1063" s="136"/>
    </row>
    <row r="1064" ht="15" customHeight="1" spans="1:3">
      <c r="A1064" s="134">
        <v>2140306</v>
      </c>
      <c r="B1064" s="135" t="s">
        <v>923</v>
      </c>
      <c r="C1064" s="136"/>
    </row>
    <row r="1065" ht="15" customHeight="1" spans="1:3">
      <c r="A1065" s="134">
        <v>2140307</v>
      </c>
      <c r="B1065" s="135" t="s">
        <v>924</v>
      </c>
      <c r="C1065" s="136"/>
    </row>
    <row r="1066" ht="15" customHeight="1" spans="1:3">
      <c r="A1066" s="134">
        <v>2140308</v>
      </c>
      <c r="B1066" s="135" t="s">
        <v>925</v>
      </c>
      <c r="C1066" s="136"/>
    </row>
    <row r="1067" ht="15" customHeight="1" spans="1:3">
      <c r="A1067" s="134">
        <v>2140399</v>
      </c>
      <c r="B1067" s="135" t="s">
        <v>926</v>
      </c>
      <c r="C1067" s="136"/>
    </row>
    <row r="1068" ht="15" customHeight="1" spans="1:3">
      <c r="A1068" s="134">
        <v>21404</v>
      </c>
      <c r="B1068" s="135" t="s">
        <v>927</v>
      </c>
      <c r="C1068" s="136"/>
    </row>
    <row r="1069" ht="15" customHeight="1" spans="1:3">
      <c r="A1069" s="134">
        <v>2140401</v>
      </c>
      <c r="B1069" s="135" t="s">
        <v>928</v>
      </c>
      <c r="C1069" s="136"/>
    </row>
    <row r="1070" ht="15" customHeight="1" spans="1:3">
      <c r="A1070" s="134">
        <v>2140402</v>
      </c>
      <c r="B1070" s="135" t="s">
        <v>929</v>
      </c>
      <c r="C1070" s="136"/>
    </row>
    <row r="1071" ht="15" customHeight="1" spans="1:3">
      <c r="A1071" s="134">
        <v>2140403</v>
      </c>
      <c r="B1071" s="135" t="s">
        <v>930</v>
      </c>
      <c r="C1071" s="136"/>
    </row>
    <row r="1072" ht="15" customHeight="1" spans="1:3">
      <c r="A1072" s="134">
        <v>2140499</v>
      </c>
      <c r="B1072" s="135" t="s">
        <v>931</v>
      </c>
      <c r="C1072" s="136"/>
    </row>
    <row r="1073" ht="15" customHeight="1" spans="1:3">
      <c r="A1073" s="134">
        <v>21405</v>
      </c>
      <c r="B1073" s="135" t="s">
        <v>932</v>
      </c>
      <c r="C1073" s="136"/>
    </row>
    <row r="1074" ht="15" customHeight="1" spans="1:3">
      <c r="A1074" s="134">
        <v>2140501</v>
      </c>
      <c r="B1074" s="135" t="s">
        <v>114</v>
      </c>
      <c r="C1074" s="136"/>
    </row>
    <row r="1075" ht="15" customHeight="1" spans="1:3">
      <c r="A1075" s="134">
        <v>2140502</v>
      </c>
      <c r="B1075" s="135" t="s">
        <v>115</v>
      </c>
      <c r="C1075" s="136"/>
    </row>
    <row r="1076" ht="15" customHeight="1" spans="1:3">
      <c r="A1076" s="134">
        <v>2140503</v>
      </c>
      <c r="B1076" s="135" t="s">
        <v>116</v>
      </c>
      <c r="C1076" s="136"/>
    </row>
    <row r="1077" ht="15" customHeight="1" spans="1:3">
      <c r="A1077" s="134">
        <v>2140504</v>
      </c>
      <c r="B1077" s="135" t="s">
        <v>918</v>
      </c>
      <c r="C1077" s="136"/>
    </row>
    <row r="1078" ht="15" customHeight="1" spans="1:3">
      <c r="A1078" s="134">
        <v>2140505</v>
      </c>
      <c r="B1078" s="135" t="s">
        <v>933</v>
      </c>
      <c r="C1078" s="136"/>
    </row>
    <row r="1079" ht="15" customHeight="1" spans="1:3">
      <c r="A1079" s="134">
        <v>2140599</v>
      </c>
      <c r="B1079" s="135" t="s">
        <v>934</v>
      </c>
      <c r="C1079" s="136"/>
    </row>
    <row r="1080" ht="15" customHeight="1" spans="1:3">
      <c r="A1080" s="134">
        <v>21406</v>
      </c>
      <c r="B1080" s="135" t="s">
        <v>935</v>
      </c>
      <c r="C1080" s="136"/>
    </row>
    <row r="1081" ht="15" customHeight="1" spans="1:3">
      <c r="A1081" s="134">
        <v>2140601</v>
      </c>
      <c r="B1081" s="135" t="s">
        <v>936</v>
      </c>
      <c r="C1081" s="136"/>
    </row>
    <row r="1082" ht="15" customHeight="1" spans="1:3">
      <c r="A1082" s="134">
        <v>2140602</v>
      </c>
      <c r="B1082" s="135" t="s">
        <v>937</v>
      </c>
      <c r="C1082" s="136"/>
    </row>
    <row r="1083" ht="15" customHeight="1" spans="1:3">
      <c r="A1083" s="134">
        <v>2140603</v>
      </c>
      <c r="B1083" s="135" t="s">
        <v>938</v>
      </c>
      <c r="C1083" s="136"/>
    </row>
    <row r="1084" ht="15" customHeight="1" spans="1:3">
      <c r="A1084" s="134">
        <v>2140699</v>
      </c>
      <c r="B1084" s="135" t="s">
        <v>939</v>
      </c>
      <c r="C1084" s="136"/>
    </row>
    <row r="1085" ht="15" customHeight="1" spans="1:3">
      <c r="A1085" s="134">
        <v>21460</v>
      </c>
      <c r="B1085" s="135" t="s">
        <v>940</v>
      </c>
      <c r="C1085" s="136"/>
    </row>
    <row r="1086" ht="15" customHeight="1" spans="1:3">
      <c r="A1086" s="134">
        <v>2146001</v>
      </c>
      <c r="B1086" s="135" t="s">
        <v>894</v>
      </c>
      <c r="C1086" s="136"/>
    </row>
    <row r="1087" ht="15" customHeight="1" spans="1:3">
      <c r="A1087" s="134">
        <v>2146002</v>
      </c>
      <c r="B1087" s="135" t="s">
        <v>895</v>
      </c>
      <c r="C1087" s="136"/>
    </row>
    <row r="1088" ht="15" customHeight="1" spans="1:3">
      <c r="A1088" s="134">
        <v>2146003</v>
      </c>
      <c r="B1088" s="135" t="s">
        <v>941</v>
      </c>
      <c r="C1088" s="136"/>
    </row>
    <row r="1089" ht="15" customHeight="1" spans="1:3">
      <c r="A1089" s="134">
        <v>2146099</v>
      </c>
      <c r="B1089" s="135" t="s">
        <v>942</v>
      </c>
      <c r="C1089" s="136"/>
    </row>
    <row r="1090" ht="15" customHeight="1" spans="1:3">
      <c r="A1090" s="134">
        <v>21462</v>
      </c>
      <c r="B1090" s="135" t="s">
        <v>943</v>
      </c>
      <c r="C1090" s="136"/>
    </row>
    <row r="1091" ht="15" customHeight="1" spans="1:3">
      <c r="A1091" s="134">
        <v>2146201</v>
      </c>
      <c r="B1091" s="135" t="s">
        <v>941</v>
      </c>
      <c r="C1091" s="136"/>
    </row>
    <row r="1092" ht="15" customHeight="1" spans="1:3">
      <c r="A1092" s="134">
        <v>2146202</v>
      </c>
      <c r="B1092" s="135" t="s">
        <v>944</v>
      </c>
      <c r="C1092" s="136"/>
    </row>
    <row r="1093" ht="15" customHeight="1" spans="1:3">
      <c r="A1093" s="134">
        <v>2146203</v>
      </c>
      <c r="B1093" s="135" t="s">
        <v>945</v>
      </c>
      <c r="C1093" s="136"/>
    </row>
    <row r="1094" ht="15" customHeight="1" spans="1:3">
      <c r="A1094" s="134">
        <v>2146299</v>
      </c>
      <c r="B1094" s="135" t="s">
        <v>946</v>
      </c>
      <c r="C1094" s="136"/>
    </row>
    <row r="1095" ht="15" customHeight="1" spans="1:3">
      <c r="A1095" s="134">
        <v>21463</v>
      </c>
      <c r="B1095" s="135" t="s">
        <v>947</v>
      </c>
      <c r="C1095" s="136"/>
    </row>
    <row r="1096" ht="15" customHeight="1" spans="1:3">
      <c r="A1096" s="134">
        <v>2146301</v>
      </c>
      <c r="B1096" s="135" t="s">
        <v>901</v>
      </c>
      <c r="C1096" s="136"/>
    </row>
    <row r="1097" ht="15" customHeight="1" spans="1:3">
      <c r="A1097" s="134">
        <v>2146302</v>
      </c>
      <c r="B1097" s="135" t="s">
        <v>948</v>
      </c>
      <c r="C1097" s="136"/>
    </row>
    <row r="1098" ht="15" customHeight="1" spans="1:3">
      <c r="A1098" s="134">
        <v>2146303</v>
      </c>
      <c r="B1098" s="135" t="s">
        <v>949</v>
      </c>
      <c r="C1098" s="136"/>
    </row>
    <row r="1099" ht="15" customHeight="1" spans="1:3">
      <c r="A1099" s="134">
        <v>2146399</v>
      </c>
      <c r="B1099" s="135" t="s">
        <v>950</v>
      </c>
      <c r="C1099" s="136"/>
    </row>
    <row r="1100" ht="15" customHeight="1" spans="1:3">
      <c r="A1100" s="134">
        <v>21464</v>
      </c>
      <c r="B1100" s="135" t="s">
        <v>951</v>
      </c>
      <c r="C1100" s="136"/>
    </row>
    <row r="1101" ht="15" customHeight="1" spans="1:3">
      <c r="A1101" s="134">
        <v>2146401</v>
      </c>
      <c r="B1101" s="135" t="s">
        <v>952</v>
      </c>
      <c r="C1101" s="136"/>
    </row>
    <row r="1102" ht="15" customHeight="1" spans="1:3">
      <c r="A1102" s="134">
        <v>2146402</v>
      </c>
      <c r="B1102" s="135" t="s">
        <v>953</v>
      </c>
      <c r="C1102" s="136"/>
    </row>
    <row r="1103" ht="15" customHeight="1" spans="1:3">
      <c r="A1103" s="134">
        <v>2146403</v>
      </c>
      <c r="B1103" s="135" t="s">
        <v>954</v>
      </c>
      <c r="C1103" s="136"/>
    </row>
    <row r="1104" ht="15" customHeight="1" spans="1:3">
      <c r="A1104" s="134">
        <v>2146404</v>
      </c>
      <c r="B1104" s="135" t="s">
        <v>955</v>
      </c>
      <c r="C1104" s="136"/>
    </row>
    <row r="1105" ht="15" customHeight="1" spans="1:3">
      <c r="A1105" s="134">
        <v>2146405</v>
      </c>
      <c r="B1105" s="135" t="s">
        <v>956</v>
      </c>
      <c r="C1105" s="136"/>
    </row>
    <row r="1106" ht="15" customHeight="1" spans="1:3">
      <c r="A1106" s="134">
        <v>2146406</v>
      </c>
      <c r="B1106" s="135" t="s">
        <v>957</v>
      </c>
      <c r="C1106" s="136"/>
    </row>
    <row r="1107" ht="15" customHeight="1" spans="1:3">
      <c r="A1107" s="134">
        <v>2146407</v>
      </c>
      <c r="B1107" s="135" t="s">
        <v>958</v>
      </c>
      <c r="C1107" s="136"/>
    </row>
    <row r="1108" ht="15" customHeight="1" spans="1:3">
      <c r="A1108" s="134">
        <v>2146499</v>
      </c>
      <c r="B1108" s="135" t="s">
        <v>959</v>
      </c>
      <c r="C1108" s="136"/>
    </row>
    <row r="1109" ht="15" customHeight="1" spans="1:3">
      <c r="A1109" s="134">
        <v>21468</v>
      </c>
      <c r="B1109" s="135" t="s">
        <v>960</v>
      </c>
      <c r="C1109" s="136"/>
    </row>
    <row r="1110" ht="15" customHeight="1" spans="1:3">
      <c r="A1110" s="134">
        <v>2146801</v>
      </c>
      <c r="B1110" s="135" t="s">
        <v>961</v>
      </c>
      <c r="C1110" s="136"/>
    </row>
    <row r="1111" ht="15" customHeight="1" spans="1:3">
      <c r="A1111" s="134">
        <v>2146802</v>
      </c>
      <c r="B1111" s="135" t="s">
        <v>962</v>
      </c>
      <c r="C1111" s="136"/>
    </row>
    <row r="1112" ht="15" customHeight="1" spans="1:3">
      <c r="A1112" s="134">
        <v>2146803</v>
      </c>
      <c r="B1112" s="135" t="s">
        <v>963</v>
      </c>
      <c r="C1112" s="136"/>
    </row>
    <row r="1113" ht="15" customHeight="1" spans="1:3">
      <c r="A1113" s="134">
        <v>2146804</v>
      </c>
      <c r="B1113" s="135" t="s">
        <v>964</v>
      </c>
      <c r="C1113" s="136"/>
    </row>
    <row r="1114" ht="15" customHeight="1" spans="1:3">
      <c r="A1114" s="134">
        <v>2146805</v>
      </c>
      <c r="B1114" s="135" t="s">
        <v>965</v>
      </c>
      <c r="C1114" s="136"/>
    </row>
    <row r="1115" ht="15" customHeight="1" spans="1:3">
      <c r="A1115" s="134">
        <v>2146899</v>
      </c>
      <c r="B1115" s="135" t="s">
        <v>966</v>
      </c>
      <c r="C1115" s="136"/>
    </row>
    <row r="1116" ht="15" customHeight="1" spans="1:3">
      <c r="A1116" s="134">
        <v>21469</v>
      </c>
      <c r="B1116" s="135" t="s">
        <v>967</v>
      </c>
      <c r="C1116" s="136"/>
    </row>
    <row r="1117" ht="15" customHeight="1" spans="1:3">
      <c r="A1117" s="134">
        <v>2146901</v>
      </c>
      <c r="B1117" s="135" t="s">
        <v>968</v>
      </c>
      <c r="C1117" s="136"/>
    </row>
    <row r="1118" s="122" customFormat="1" ht="15" customHeight="1" spans="1:3">
      <c r="A1118" s="134">
        <v>2146902</v>
      </c>
      <c r="B1118" s="135" t="s">
        <v>922</v>
      </c>
      <c r="C1118" s="136"/>
    </row>
    <row r="1119" ht="15" customHeight="1" spans="1:3">
      <c r="A1119" s="134">
        <v>2146903</v>
      </c>
      <c r="B1119" s="135" t="s">
        <v>969</v>
      </c>
      <c r="C1119" s="136"/>
    </row>
    <row r="1120" ht="15" customHeight="1" spans="1:3">
      <c r="A1120" s="134">
        <v>2146904</v>
      </c>
      <c r="B1120" s="135" t="s">
        <v>970</v>
      </c>
      <c r="C1120" s="136"/>
    </row>
    <row r="1121" ht="15" customHeight="1" spans="1:3">
      <c r="A1121" s="134">
        <v>2146906</v>
      </c>
      <c r="B1121" s="135" t="s">
        <v>971</v>
      </c>
      <c r="C1121" s="136"/>
    </row>
    <row r="1122" ht="15" customHeight="1" spans="1:3">
      <c r="A1122" s="134">
        <v>2146907</v>
      </c>
      <c r="B1122" s="135" t="s">
        <v>972</v>
      </c>
      <c r="C1122" s="136"/>
    </row>
    <row r="1123" ht="15" customHeight="1" spans="1:3">
      <c r="A1123" s="134">
        <v>2146908</v>
      </c>
      <c r="B1123" s="135" t="s">
        <v>973</v>
      </c>
      <c r="C1123" s="136"/>
    </row>
    <row r="1124" ht="15" customHeight="1" spans="1:3">
      <c r="A1124" s="134">
        <v>2146999</v>
      </c>
      <c r="B1124" s="135" t="s">
        <v>974</v>
      </c>
      <c r="C1124" s="136"/>
    </row>
    <row r="1125" ht="15" customHeight="1" spans="1:3">
      <c r="A1125" s="134">
        <v>21470</v>
      </c>
      <c r="B1125" s="135" t="s">
        <v>975</v>
      </c>
      <c r="C1125" s="136"/>
    </row>
    <row r="1126" ht="15" customHeight="1" spans="1:3">
      <c r="A1126" s="134">
        <v>2147001</v>
      </c>
      <c r="B1126" s="135" t="s">
        <v>894</v>
      </c>
      <c r="C1126" s="136"/>
    </row>
    <row r="1127" ht="15" customHeight="1" spans="1:3">
      <c r="A1127" s="134">
        <v>2147099</v>
      </c>
      <c r="B1127" s="135" t="s">
        <v>976</v>
      </c>
      <c r="C1127" s="136"/>
    </row>
    <row r="1128" ht="15" customHeight="1" spans="1:3">
      <c r="A1128" s="134">
        <v>21471</v>
      </c>
      <c r="B1128" s="135" t="s">
        <v>977</v>
      </c>
      <c r="C1128" s="136"/>
    </row>
    <row r="1129" ht="15" customHeight="1" spans="1:3">
      <c r="A1129" s="134">
        <v>2147101</v>
      </c>
      <c r="B1129" s="135" t="s">
        <v>894</v>
      </c>
      <c r="C1129" s="136"/>
    </row>
    <row r="1130" ht="15" customHeight="1" spans="1:3">
      <c r="A1130" s="134">
        <v>2147199</v>
      </c>
      <c r="B1130" s="135" t="s">
        <v>978</v>
      </c>
      <c r="C1130" s="136"/>
    </row>
    <row r="1131" ht="15" customHeight="1" spans="1:3">
      <c r="A1131" s="134">
        <v>21472</v>
      </c>
      <c r="B1131" s="135" t="s">
        <v>979</v>
      </c>
      <c r="C1131" s="136"/>
    </row>
    <row r="1132" ht="15" customHeight="1" spans="1:3">
      <c r="A1132" s="134">
        <v>21473</v>
      </c>
      <c r="B1132" s="135" t="s">
        <v>980</v>
      </c>
      <c r="C1132" s="136"/>
    </row>
    <row r="1133" ht="15" customHeight="1" spans="1:3">
      <c r="A1133" s="134">
        <v>2147301</v>
      </c>
      <c r="B1133" s="135" t="s">
        <v>901</v>
      </c>
      <c r="C1133" s="136"/>
    </row>
    <row r="1134" ht="15" customHeight="1" spans="1:3">
      <c r="A1134" s="134">
        <v>2147303</v>
      </c>
      <c r="B1134" s="135" t="s">
        <v>949</v>
      </c>
      <c r="C1134" s="136"/>
    </row>
    <row r="1135" ht="15" customHeight="1" spans="1:3">
      <c r="A1135" s="134">
        <v>2147399</v>
      </c>
      <c r="B1135" s="135" t="s">
        <v>981</v>
      </c>
      <c r="C1135" s="136"/>
    </row>
    <row r="1136" ht="15" customHeight="1" spans="1:3">
      <c r="A1136" s="134">
        <v>21499</v>
      </c>
      <c r="B1136" s="135" t="s">
        <v>982</v>
      </c>
      <c r="C1136" s="136">
        <v>499</v>
      </c>
    </row>
    <row r="1137" ht="15" customHeight="1" spans="1:3">
      <c r="A1137" s="134">
        <v>2149901</v>
      </c>
      <c r="B1137" s="135" t="s">
        <v>983</v>
      </c>
      <c r="C1137" s="136"/>
    </row>
    <row r="1138" ht="15" customHeight="1" spans="1:3">
      <c r="A1138" s="134">
        <v>2149999</v>
      </c>
      <c r="B1138" s="135" t="s">
        <v>982</v>
      </c>
      <c r="C1138" s="136">
        <v>499</v>
      </c>
    </row>
    <row r="1139" ht="15" customHeight="1" spans="1:3">
      <c r="A1139" s="134">
        <v>215</v>
      </c>
      <c r="B1139" s="135" t="s">
        <v>984</v>
      </c>
      <c r="C1139" s="136">
        <v>7349.1373</v>
      </c>
    </row>
    <row r="1140" ht="15" customHeight="1" spans="1:3">
      <c r="A1140" s="134">
        <v>21501</v>
      </c>
      <c r="B1140" s="135" t="s">
        <v>985</v>
      </c>
      <c r="C1140" s="136"/>
    </row>
    <row r="1141" ht="15" customHeight="1" spans="1:3">
      <c r="A1141" s="134">
        <v>2150101</v>
      </c>
      <c r="B1141" s="135" t="s">
        <v>114</v>
      </c>
      <c r="C1141" s="136"/>
    </row>
    <row r="1142" ht="15" customHeight="1" spans="1:3">
      <c r="A1142" s="134">
        <v>2150102</v>
      </c>
      <c r="B1142" s="135" t="s">
        <v>115</v>
      </c>
      <c r="C1142" s="136"/>
    </row>
    <row r="1143" ht="15" customHeight="1" spans="1:3">
      <c r="A1143" s="134">
        <v>2150103</v>
      </c>
      <c r="B1143" s="135" t="s">
        <v>116</v>
      </c>
      <c r="C1143" s="136"/>
    </row>
    <row r="1144" ht="15" customHeight="1" spans="1:3">
      <c r="A1144" s="134">
        <v>2150104</v>
      </c>
      <c r="B1144" s="135" t="s">
        <v>986</v>
      </c>
      <c r="C1144" s="136"/>
    </row>
    <row r="1145" ht="15" customHeight="1" spans="1:3">
      <c r="A1145" s="134">
        <v>2150105</v>
      </c>
      <c r="B1145" s="135" t="s">
        <v>987</v>
      </c>
      <c r="C1145" s="136"/>
    </row>
    <row r="1146" ht="15" customHeight="1" spans="1:3">
      <c r="A1146" s="134">
        <v>2150106</v>
      </c>
      <c r="B1146" s="135" t="s">
        <v>988</v>
      </c>
      <c r="C1146" s="136"/>
    </row>
    <row r="1147" ht="15" customHeight="1" spans="1:3">
      <c r="A1147" s="134">
        <v>2150107</v>
      </c>
      <c r="B1147" s="135" t="s">
        <v>989</v>
      </c>
      <c r="C1147" s="136"/>
    </row>
    <row r="1148" ht="15" customHeight="1" spans="1:3">
      <c r="A1148" s="134">
        <v>2150108</v>
      </c>
      <c r="B1148" s="135" t="s">
        <v>990</v>
      </c>
      <c r="C1148" s="136"/>
    </row>
    <row r="1149" ht="15" customHeight="1" spans="1:3">
      <c r="A1149" s="134">
        <v>2150199</v>
      </c>
      <c r="B1149" s="135" t="s">
        <v>991</v>
      </c>
      <c r="C1149" s="136"/>
    </row>
    <row r="1150" ht="15" customHeight="1" spans="1:3">
      <c r="A1150" s="134">
        <v>21502</v>
      </c>
      <c r="B1150" s="135" t="s">
        <v>992</v>
      </c>
      <c r="C1150" s="136"/>
    </row>
    <row r="1151" ht="15" customHeight="1" spans="1:3">
      <c r="A1151" s="134">
        <v>2150201</v>
      </c>
      <c r="B1151" s="135" t="s">
        <v>114</v>
      </c>
      <c r="C1151" s="136"/>
    </row>
    <row r="1152" ht="15" customHeight="1" spans="1:3">
      <c r="A1152" s="134">
        <v>2150202</v>
      </c>
      <c r="B1152" s="135" t="s">
        <v>115</v>
      </c>
      <c r="C1152" s="136"/>
    </row>
    <row r="1153" ht="15" customHeight="1" spans="1:3">
      <c r="A1153" s="134">
        <v>2150203</v>
      </c>
      <c r="B1153" s="135" t="s">
        <v>116</v>
      </c>
      <c r="C1153" s="136"/>
    </row>
    <row r="1154" ht="15" customHeight="1" spans="1:3">
      <c r="A1154" s="134">
        <v>2150204</v>
      </c>
      <c r="B1154" s="135" t="s">
        <v>993</v>
      </c>
      <c r="C1154" s="136"/>
    </row>
    <row r="1155" ht="15" customHeight="1" spans="1:3">
      <c r="A1155" s="134">
        <v>2150205</v>
      </c>
      <c r="B1155" s="135" t="s">
        <v>994</v>
      </c>
      <c r="C1155" s="136"/>
    </row>
    <row r="1156" ht="15" customHeight="1" spans="1:3">
      <c r="A1156" s="134">
        <v>2150206</v>
      </c>
      <c r="B1156" s="135" t="s">
        <v>995</v>
      </c>
      <c r="C1156" s="136"/>
    </row>
    <row r="1157" ht="15" customHeight="1" spans="1:3">
      <c r="A1157" s="134">
        <v>2150207</v>
      </c>
      <c r="B1157" s="135" t="s">
        <v>996</v>
      </c>
      <c r="C1157" s="136"/>
    </row>
    <row r="1158" ht="15" customHeight="1" spans="1:3">
      <c r="A1158" s="134">
        <v>2150208</v>
      </c>
      <c r="B1158" s="135" t="s">
        <v>997</v>
      </c>
      <c r="C1158" s="136"/>
    </row>
    <row r="1159" ht="15" customHeight="1" spans="1:3">
      <c r="A1159" s="134">
        <v>2150209</v>
      </c>
      <c r="B1159" s="135" t="s">
        <v>998</v>
      </c>
      <c r="C1159" s="136"/>
    </row>
    <row r="1160" ht="15" customHeight="1" spans="1:3">
      <c r="A1160" s="134">
        <v>2150210</v>
      </c>
      <c r="B1160" s="135" t="s">
        <v>999</v>
      </c>
      <c r="C1160" s="136"/>
    </row>
    <row r="1161" ht="15" customHeight="1" spans="1:3">
      <c r="A1161" s="134">
        <v>2150212</v>
      </c>
      <c r="B1161" s="135" t="s">
        <v>1000</v>
      </c>
      <c r="C1161" s="136"/>
    </row>
    <row r="1162" ht="15" customHeight="1" spans="1:3">
      <c r="A1162" s="134">
        <v>2150213</v>
      </c>
      <c r="B1162" s="135" t="s">
        <v>1001</v>
      </c>
      <c r="C1162" s="136"/>
    </row>
    <row r="1163" ht="15" customHeight="1" spans="1:3">
      <c r="A1163" s="134">
        <v>2150214</v>
      </c>
      <c r="B1163" s="135" t="s">
        <v>1002</v>
      </c>
      <c r="C1163" s="136"/>
    </row>
    <row r="1164" ht="15" customHeight="1" spans="1:3">
      <c r="A1164" s="134">
        <v>2150215</v>
      </c>
      <c r="B1164" s="135" t="s">
        <v>1003</v>
      </c>
      <c r="C1164" s="136"/>
    </row>
    <row r="1165" ht="15" customHeight="1" spans="1:3">
      <c r="A1165" s="134">
        <v>2150299</v>
      </c>
      <c r="B1165" s="135" t="s">
        <v>1004</v>
      </c>
      <c r="C1165" s="136"/>
    </row>
    <row r="1166" ht="15" customHeight="1" spans="1:3">
      <c r="A1166" s="134">
        <v>21503</v>
      </c>
      <c r="B1166" s="135" t="s">
        <v>1005</v>
      </c>
      <c r="C1166" s="136"/>
    </row>
    <row r="1167" ht="15" customHeight="1" spans="1:3">
      <c r="A1167" s="134">
        <v>2150301</v>
      </c>
      <c r="B1167" s="135" t="s">
        <v>114</v>
      </c>
      <c r="C1167" s="136"/>
    </row>
    <row r="1168" ht="15" customHeight="1" spans="1:3">
      <c r="A1168" s="134">
        <v>2150302</v>
      </c>
      <c r="B1168" s="135" t="s">
        <v>115</v>
      </c>
      <c r="C1168" s="136"/>
    </row>
    <row r="1169" ht="15" customHeight="1" spans="1:3">
      <c r="A1169" s="134">
        <v>2150303</v>
      </c>
      <c r="B1169" s="135" t="s">
        <v>116</v>
      </c>
      <c r="C1169" s="136"/>
    </row>
    <row r="1170" ht="15" customHeight="1" spans="1:3">
      <c r="A1170" s="134">
        <v>2150399</v>
      </c>
      <c r="B1170" s="135" t="s">
        <v>1006</v>
      </c>
      <c r="C1170" s="136"/>
    </row>
    <row r="1171" spans="1:3">
      <c r="A1171" s="134">
        <v>21505</v>
      </c>
      <c r="B1171" s="135" t="s">
        <v>1007</v>
      </c>
      <c r="C1171" s="136"/>
    </row>
    <row r="1172" spans="1:3">
      <c r="A1172" s="134">
        <v>2150501</v>
      </c>
      <c r="B1172" s="135" t="s">
        <v>114</v>
      </c>
      <c r="C1172" s="136"/>
    </row>
    <row r="1173" spans="1:3">
      <c r="A1173" s="134">
        <v>2150502</v>
      </c>
      <c r="B1173" s="135" t="s">
        <v>115</v>
      </c>
      <c r="C1173" s="136"/>
    </row>
    <row r="1174" spans="1:3">
      <c r="A1174" s="134">
        <v>2150503</v>
      </c>
      <c r="B1174" s="135" t="s">
        <v>116</v>
      </c>
      <c r="C1174" s="136"/>
    </row>
    <row r="1175" spans="1:3">
      <c r="A1175" s="134">
        <v>2150505</v>
      </c>
      <c r="B1175" s="135" t="s">
        <v>1008</v>
      </c>
      <c r="C1175" s="136"/>
    </row>
    <row r="1176" spans="1:3">
      <c r="A1176" s="134">
        <v>2150507</v>
      </c>
      <c r="B1176" s="135" t="s">
        <v>1009</v>
      </c>
      <c r="C1176" s="136"/>
    </row>
    <row r="1177" spans="1:3">
      <c r="A1177" s="134">
        <v>2150508</v>
      </c>
      <c r="B1177" s="135" t="s">
        <v>1010</v>
      </c>
      <c r="C1177" s="136"/>
    </row>
    <row r="1178" spans="1:3">
      <c r="A1178" s="134">
        <v>2150516</v>
      </c>
      <c r="B1178" s="135" t="s">
        <v>1011</v>
      </c>
      <c r="C1178" s="136"/>
    </row>
    <row r="1179" spans="1:3">
      <c r="A1179" s="134">
        <v>2150517</v>
      </c>
      <c r="B1179" s="135" t="s">
        <v>1012</v>
      </c>
      <c r="C1179" s="136"/>
    </row>
    <row r="1180" spans="1:3">
      <c r="A1180" s="134">
        <v>2150550</v>
      </c>
      <c r="B1180" s="135" t="s">
        <v>123</v>
      </c>
      <c r="C1180" s="136"/>
    </row>
    <row r="1181" spans="1:3">
      <c r="A1181" s="134">
        <v>2150599</v>
      </c>
      <c r="B1181" s="135" t="s">
        <v>1013</v>
      </c>
      <c r="C1181" s="136"/>
    </row>
    <row r="1182" spans="1:3">
      <c r="A1182" s="134">
        <v>21507</v>
      </c>
      <c r="B1182" s="135" t="s">
        <v>1014</v>
      </c>
      <c r="C1182" s="136">
        <v>5051.3016</v>
      </c>
    </row>
    <row r="1183" spans="1:3">
      <c r="A1183" s="134">
        <v>2150701</v>
      </c>
      <c r="B1183" s="135" t="s">
        <v>114</v>
      </c>
      <c r="C1183" s="136"/>
    </row>
    <row r="1184" spans="1:3">
      <c r="A1184" s="134">
        <v>2150702</v>
      </c>
      <c r="B1184" s="135" t="s">
        <v>115</v>
      </c>
      <c r="C1184" s="136"/>
    </row>
    <row r="1185" spans="1:3">
      <c r="A1185" s="134">
        <v>2150703</v>
      </c>
      <c r="B1185" s="135" t="s">
        <v>116</v>
      </c>
      <c r="C1185" s="136"/>
    </row>
    <row r="1186" spans="1:3">
      <c r="A1186" s="134">
        <v>2150704</v>
      </c>
      <c r="B1186" s="135" t="s">
        <v>1015</v>
      </c>
      <c r="C1186" s="136"/>
    </row>
    <row r="1187" spans="1:3">
      <c r="A1187" s="134">
        <v>2150705</v>
      </c>
      <c r="B1187" s="135" t="s">
        <v>1016</v>
      </c>
      <c r="C1187" s="136"/>
    </row>
    <row r="1188" spans="1:3">
      <c r="A1188" s="134">
        <v>2150799</v>
      </c>
      <c r="B1188" s="135" t="s">
        <v>1017</v>
      </c>
      <c r="C1188" s="136">
        <v>5051.3016</v>
      </c>
    </row>
    <row r="1189" spans="1:3">
      <c r="A1189" s="134">
        <v>21508</v>
      </c>
      <c r="B1189" s="135" t="s">
        <v>1018</v>
      </c>
      <c r="C1189" s="136"/>
    </row>
    <row r="1190" spans="1:3">
      <c r="A1190" s="134">
        <v>2150801</v>
      </c>
      <c r="B1190" s="135" t="s">
        <v>114</v>
      </c>
      <c r="C1190" s="136"/>
    </row>
    <row r="1191" spans="1:3">
      <c r="A1191" s="134">
        <v>2150802</v>
      </c>
      <c r="B1191" s="135" t="s">
        <v>115</v>
      </c>
      <c r="C1191" s="136"/>
    </row>
    <row r="1192" spans="1:3">
      <c r="A1192" s="134">
        <v>2150803</v>
      </c>
      <c r="B1192" s="135" t="s">
        <v>116</v>
      </c>
      <c r="C1192" s="136"/>
    </row>
    <row r="1193" spans="1:3">
      <c r="A1193" s="134">
        <v>2150804</v>
      </c>
      <c r="B1193" s="135" t="s">
        <v>1019</v>
      </c>
      <c r="C1193" s="136"/>
    </row>
    <row r="1194" spans="1:3">
      <c r="A1194" s="134">
        <v>2150805</v>
      </c>
      <c r="B1194" s="135" t="s">
        <v>1020</v>
      </c>
      <c r="C1194" s="136"/>
    </row>
    <row r="1195" spans="1:3">
      <c r="A1195" s="134">
        <v>2150806</v>
      </c>
      <c r="B1195" s="135" t="s">
        <v>1021</v>
      </c>
      <c r="C1195" s="136"/>
    </row>
    <row r="1196" spans="1:3">
      <c r="A1196" s="134">
        <v>2150899</v>
      </c>
      <c r="B1196" s="135" t="s">
        <v>1022</v>
      </c>
      <c r="C1196" s="136"/>
    </row>
    <row r="1197" spans="1:3">
      <c r="A1197" s="134">
        <v>21562</v>
      </c>
      <c r="B1197" s="135" t="s">
        <v>1023</v>
      </c>
      <c r="C1197" s="136"/>
    </row>
    <row r="1198" spans="1:3">
      <c r="A1198" s="134">
        <v>2156201</v>
      </c>
      <c r="B1198" s="135" t="s">
        <v>1024</v>
      </c>
      <c r="C1198" s="136"/>
    </row>
    <row r="1199" spans="1:3">
      <c r="A1199" s="134">
        <v>2156202</v>
      </c>
      <c r="B1199" s="135" t="s">
        <v>1025</v>
      </c>
      <c r="C1199" s="136"/>
    </row>
    <row r="1200" spans="1:3">
      <c r="A1200" s="134">
        <v>2156299</v>
      </c>
      <c r="B1200" s="135" t="s">
        <v>1026</v>
      </c>
      <c r="C1200" s="136"/>
    </row>
    <row r="1201" spans="1:3">
      <c r="A1201" s="134">
        <v>21599</v>
      </c>
      <c r="B1201" s="135" t="s">
        <v>1027</v>
      </c>
      <c r="C1201" s="136">
        <v>2297.8357</v>
      </c>
    </row>
    <row r="1202" spans="1:3">
      <c r="A1202" s="134">
        <v>2159901</v>
      </c>
      <c r="B1202" s="135" t="s">
        <v>1028</v>
      </c>
      <c r="C1202" s="136"/>
    </row>
    <row r="1203" spans="1:3">
      <c r="A1203" s="134">
        <v>2159904</v>
      </c>
      <c r="B1203" s="135" t="s">
        <v>1029</v>
      </c>
      <c r="C1203" s="136"/>
    </row>
    <row r="1204" spans="1:3">
      <c r="A1204" s="134">
        <v>2159905</v>
      </c>
      <c r="B1204" s="135" t="s">
        <v>1030</v>
      </c>
      <c r="C1204" s="136"/>
    </row>
    <row r="1205" spans="1:3">
      <c r="A1205" s="134">
        <v>2159906</v>
      </c>
      <c r="B1205" s="135" t="s">
        <v>1031</v>
      </c>
      <c r="C1205" s="136"/>
    </row>
    <row r="1206" spans="1:3">
      <c r="A1206" s="134">
        <v>2159999</v>
      </c>
      <c r="B1206" s="135" t="s">
        <v>1027</v>
      </c>
      <c r="C1206" s="136">
        <v>2297.8357</v>
      </c>
    </row>
    <row r="1207" spans="1:3">
      <c r="A1207" s="134">
        <v>216</v>
      </c>
      <c r="B1207" s="135" t="s">
        <v>1032</v>
      </c>
      <c r="C1207" s="136">
        <v>387.6302</v>
      </c>
    </row>
    <row r="1208" spans="1:3">
      <c r="A1208" s="134">
        <v>21602</v>
      </c>
      <c r="B1208" s="135" t="s">
        <v>1033</v>
      </c>
      <c r="C1208" s="136">
        <v>382.2902</v>
      </c>
    </row>
    <row r="1209" spans="1:3">
      <c r="A1209" s="134">
        <v>2160201</v>
      </c>
      <c r="B1209" s="135" t="s">
        <v>114</v>
      </c>
      <c r="C1209" s="136">
        <v>184.2634</v>
      </c>
    </row>
    <row r="1210" spans="1:3">
      <c r="A1210" s="134">
        <v>2160202</v>
      </c>
      <c r="B1210" s="135" t="s">
        <v>115</v>
      </c>
      <c r="C1210" s="136">
        <v>84</v>
      </c>
    </row>
    <row r="1211" spans="1:3">
      <c r="A1211" s="134">
        <v>2160203</v>
      </c>
      <c r="B1211" s="135" t="s">
        <v>116</v>
      </c>
      <c r="C1211" s="136">
        <v>17.0268</v>
      </c>
    </row>
    <row r="1212" spans="1:3">
      <c r="A1212" s="134">
        <v>2160216</v>
      </c>
      <c r="B1212" s="135" t="s">
        <v>1034</v>
      </c>
      <c r="C1212" s="136"/>
    </row>
    <row r="1213" spans="1:3">
      <c r="A1213" s="134">
        <v>2160217</v>
      </c>
      <c r="B1213" s="135" t="s">
        <v>1035</v>
      </c>
      <c r="C1213" s="136"/>
    </row>
    <row r="1214" spans="1:3">
      <c r="A1214" s="134">
        <v>2160218</v>
      </c>
      <c r="B1214" s="135" t="s">
        <v>1036</v>
      </c>
      <c r="C1214" s="136"/>
    </row>
    <row r="1215" spans="1:3">
      <c r="A1215" s="134">
        <v>2160219</v>
      </c>
      <c r="B1215" s="135" t="s">
        <v>1037</v>
      </c>
      <c r="C1215" s="136"/>
    </row>
    <row r="1216" spans="1:3">
      <c r="A1216" s="134">
        <v>2160250</v>
      </c>
      <c r="B1216" s="135" t="s">
        <v>123</v>
      </c>
      <c r="C1216" s="136"/>
    </row>
    <row r="1217" spans="1:3">
      <c r="A1217" s="134">
        <v>2160299</v>
      </c>
      <c r="B1217" s="135" t="s">
        <v>1038</v>
      </c>
      <c r="C1217" s="136">
        <v>97</v>
      </c>
    </row>
    <row r="1218" spans="1:3">
      <c r="A1218" s="134">
        <v>21606</v>
      </c>
      <c r="B1218" s="135" t="s">
        <v>1039</v>
      </c>
      <c r="C1218" s="136"/>
    </row>
    <row r="1219" spans="1:3">
      <c r="A1219" s="134">
        <v>2160601</v>
      </c>
      <c r="B1219" s="135" t="s">
        <v>114</v>
      </c>
      <c r="C1219" s="136"/>
    </row>
    <row r="1220" spans="1:3">
      <c r="A1220" s="134">
        <v>2160602</v>
      </c>
      <c r="B1220" s="135" t="s">
        <v>115</v>
      </c>
      <c r="C1220" s="136"/>
    </row>
    <row r="1221" spans="1:3">
      <c r="A1221" s="134">
        <v>2160603</v>
      </c>
      <c r="B1221" s="135" t="s">
        <v>116</v>
      </c>
      <c r="C1221" s="136"/>
    </row>
    <row r="1222" spans="1:3">
      <c r="A1222" s="134">
        <v>2160607</v>
      </c>
      <c r="B1222" s="135" t="s">
        <v>1040</v>
      </c>
      <c r="C1222" s="136"/>
    </row>
    <row r="1223" spans="1:3">
      <c r="A1223" s="134">
        <v>2160699</v>
      </c>
      <c r="B1223" s="135" t="s">
        <v>1041</v>
      </c>
      <c r="C1223" s="136"/>
    </row>
    <row r="1224" spans="1:3">
      <c r="A1224" s="134">
        <v>21699</v>
      </c>
      <c r="B1224" s="135" t="s">
        <v>1042</v>
      </c>
      <c r="C1224" s="136">
        <v>5.34</v>
      </c>
    </row>
    <row r="1225" spans="1:3">
      <c r="A1225" s="134">
        <v>2169901</v>
      </c>
      <c r="B1225" s="135" t="s">
        <v>1043</v>
      </c>
      <c r="C1225" s="136"/>
    </row>
    <row r="1226" spans="1:3">
      <c r="A1226" s="134">
        <v>2169999</v>
      </c>
      <c r="B1226" s="135" t="s">
        <v>1042</v>
      </c>
      <c r="C1226" s="136">
        <v>5.34</v>
      </c>
    </row>
    <row r="1227" spans="1:3">
      <c r="A1227" s="134">
        <v>217</v>
      </c>
      <c r="B1227" s="135" t="s">
        <v>1044</v>
      </c>
      <c r="C1227" s="136"/>
    </row>
    <row r="1228" spans="1:3">
      <c r="A1228" s="134">
        <v>21701</v>
      </c>
      <c r="B1228" s="135" t="s">
        <v>1045</v>
      </c>
      <c r="C1228" s="136"/>
    </row>
    <row r="1229" spans="1:3">
      <c r="A1229" s="134">
        <v>2170101</v>
      </c>
      <c r="B1229" s="135" t="s">
        <v>114</v>
      </c>
      <c r="C1229" s="136"/>
    </row>
    <row r="1230" spans="1:3">
      <c r="A1230" s="134">
        <v>2170102</v>
      </c>
      <c r="B1230" s="135" t="s">
        <v>115</v>
      </c>
      <c r="C1230" s="136"/>
    </row>
    <row r="1231" spans="1:3">
      <c r="A1231" s="134">
        <v>2170103</v>
      </c>
      <c r="B1231" s="135" t="s">
        <v>116</v>
      </c>
      <c r="C1231" s="136"/>
    </row>
    <row r="1232" spans="1:3">
      <c r="A1232" s="134">
        <v>2170104</v>
      </c>
      <c r="B1232" s="135" t="s">
        <v>1046</v>
      </c>
      <c r="C1232" s="136"/>
    </row>
    <row r="1233" spans="1:3">
      <c r="A1233" s="134">
        <v>2170150</v>
      </c>
      <c r="B1233" s="135" t="s">
        <v>123</v>
      </c>
      <c r="C1233" s="136"/>
    </row>
    <row r="1234" spans="1:3">
      <c r="A1234" s="134">
        <v>2170199</v>
      </c>
      <c r="B1234" s="135" t="s">
        <v>1047</v>
      </c>
      <c r="C1234" s="136"/>
    </row>
    <row r="1235" spans="1:3">
      <c r="A1235" s="134">
        <v>21702</v>
      </c>
      <c r="B1235" s="135" t="s">
        <v>1048</v>
      </c>
      <c r="C1235" s="136"/>
    </row>
    <row r="1236" spans="1:3">
      <c r="A1236" s="134">
        <v>2170201</v>
      </c>
      <c r="B1236" s="135" t="s">
        <v>1049</v>
      </c>
      <c r="C1236" s="136"/>
    </row>
    <row r="1237" spans="1:3">
      <c r="A1237" s="134">
        <v>2170202</v>
      </c>
      <c r="B1237" s="135" t="s">
        <v>1050</v>
      </c>
      <c r="C1237" s="136"/>
    </row>
    <row r="1238" spans="1:3">
      <c r="A1238" s="134">
        <v>2170203</v>
      </c>
      <c r="B1238" s="135" t="s">
        <v>1051</v>
      </c>
      <c r="C1238" s="136"/>
    </row>
    <row r="1239" spans="1:3">
      <c r="A1239" s="134">
        <v>2170204</v>
      </c>
      <c r="B1239" s="135" t="s">
        <v>1052</v>
      </c>
      <c r="C1239" s="136"/>
    </row>
    <row r="1240" spans="1:3">
      <c r="A1240" s="134">
        <v>2170205</v>
      </c>
      <c r="B1240" s="135" t="s">
        <v>1053</v>
      </c>
      <c r="C1240" s="136"/>
    </row>
    <row r="1241" spans="1:3">
      <c r="A1241" s="134">
        <v>2170206</v>
      </c>
      <c r="B1241" s="135" t="s">
        <v>1054</v>
      </c>
      <c r="C1241" s="136"/>
    </row>
    <row r="1242" spans="1:3">
      <c r="A1242" s="134">
        <v>2170207</v>
      </c>
      <c r="B1242" s="135" t="s">
        <v>1055</v>
      </c>
      <c r="C1242" s="136"/>
    </row>
    <row r="1243" spans="1:3">
      <c r="A1243" s="134">
        <v>2170208</v>
      </c>
      <c r="B1243" s="135" t="s">
        <v>1056</v>
      </c>
      <c r="C1243" s="136"/>
    </row>
    <row r="1244" spans="1:3">
      <c r="A1244" s="134">
        <v>2170299</v>
      </c>
      <c r="B1244" s="135" t="s">
        <v>1057</v>
      </c>
      <c r="C1244" s="136"/>
    </row>
    <row r="1245" spans="1:3">
      <c r="A1245" s="134">
        <v>21703</v>
      </c>
      <c r="B1245" s="135" t="s">
        <v>1058</v>
      </c>
      <c r="C1245" s="136"/>
    </row>
    <row r="1246" spans="1:3">
      <c r="A1246" s="134">
        <v>2170301</v>
      </c>
      <c r="B1246" s="135" t="s">
        <v>1059</v>
      </c>
      <c r="C1246" s="136"/>
    </row>
    <row r="1247" spans="1:3">
      <c r="A1247" s="134">
        <v>2170302</v>
      </c>
      <c r="B1247" s="135" t="s">
        <v>1060</v>
      </c>
      <c r="C1247" s="136"/>
    </row>
    <row r="1248" spans="1:3">
      <c r="A1248" s="134">
        <v>2170303</v>
      </c>
      <c r="B1248" s="135" t="s">
        <v>1061</v>
      </c>
      <c r="C1248" s="136"/>
    </row>
    <row r="1249" spans="1:3">
      <c r="A1249" s="134">
        <v>2170304</v>
      </c>
      <c r="B1249" s="135" t="s">
        <v>1062</v>
      </c>
      <c r="C1249" s="136"/>
    </row>
    <row r="1250" spans="1:3">
      <c r="A1250" s="134">
        <v>2170399</v>
      </c>
      <c r="B1250" s="135" t="s">
        <v>1063</v>
      </c>
      <c r="C1250" s="136"/>
    </row>
    <row r="1251" spans="1:3">
      <c r="A1251" s="134">
        <v>21704</v>
      </c>
      <c r="B1251" s="135" t="s">
        <v>1064</v>
      </c>
      <c r="C1251" s="136"/>
    </row>
    <row r="1252" spans="1:3">
      <c r="A1252" s="134">
        <v>2170401</v>
      </c>
      <c r="B1252" s="135" t="s">
        <v>1065</v>
      </c>
      <c r="C1252" s="136"/>
    </row>
    <row r="1253" spans="1:3">
      <c r="A1253" s="134">
        <v>2170402</v>
      </c>
      <c r="B1253" s="135" t="s">
        <v>1066</v>
      </c>
      <c r="C1253" s="136"/>
    </row>
    <row r="1254" spans="1:3">
      <c r="A1254" s="134">
        <v>2170403</v>
      </c>
      <c r="B1254" s="135" t="s">
        <v>1067</v>
      </c>
      <c r="C1254" s="136"/>
    </row>
    <row r="1255" spans="1:3">
      <c r="A1255" s="134">
        <v>2170499</v>
      </c>
      <c r="B1255" s="135" t="s">
        <v>1068</v>
      </c>
      <c r="C1255" s="136"/>
    </row>
    <row r="1256" spans="1:3">
      <c r="A1256" s="134">
        <v>21799</v>
      </c>
      <c r="B1256" s="135" t="s">
        <v>1069</v>
      </c>
      <c r="C1256" s="136"/>
    </row>
    <row r="1257" spans="1:3">
      <c r="A1257" s="134">
        <v>2179902</v>
      </c>
      <c r="B1257" s="135" t="s">
        <v>1070</v>
      </c>
      <c r="C1257" s="136"/>
    </row>
    <row r="1258" spans="1:3">
      <c r="A1258" s="134">
        <v>2179999</v>
      </c>
      <c r="B1258" s="135" t="s">
        <v>1069</v>
      </c>
      <c r="C1258" s="136"/>
    </row>
    <row r="1259" spans="1:3">
      <c r="A1259" s="134">
        <v>219</v>
      </c>
      <c r="B1259" s="135" t="s">
        <v>1071</v>
      </c>
      <c r="C1259" s="136"/>
    </row>
    <row r="1260" spans="1:3">
      <c r="A1260" s="134">
        <v>21901</v>
      </c>
      <c r="B1260" s="135" t="s">
        <v>1072</v>
      </c>
      <c r="C1260" s="136"/>
    </row>
    <row r="1261" spans="1:3">
      <c r="A1261" s="134">
        <v>21902</v>
      </c>
      <c r="B1261" s="135" t="s">
        <v>1073</v>
      </c>
      <c r="C1261" s="136"/>
    </row>
    <row r="1262" spans="1:3">
      <c r="A1262" s="134">
        <v>21903</v>
      </c>
      <c r="B1262" s="135" t="s">
        <v>1074</v>
      </c>
      <c r="C1262" s="136"/>
    </row>
    <row r="1263" spans="1:3">
      <c r="A1263" s="134">
        <v>21904</v>
      </c>
      <c r="B1263" s="135" t="s">
        <v>1075</v>
      </c>
      <c r="C1263" s="136"/>
    </row>
    <row r="1264" spans="1:3">
      <c r="A1264" s="134">
        <v>21905</v>
      </c>
      <c r="B1264" s="135" t="s">
        <v>1076</v>
      </c>
      <c r="C1264" s="136"/>
    </row>
    <row r="1265" spans="1:3">
      <c r="A1265" s="134">
        <v>21906</v>
      </c>
      <c r="B1265" s="135" t="s">
        <v>1077</v>
      </c>
      <c r="C1265" s="136"/>
    </row>
    <row r="1266" spans="1:3">
      <c r="A1266" s="134">
        <v>21907</v>
      </c>
      <c r="B1266" s="135" t="s">
        <v>1078</v>
      </c>
      <c r="C1266" s="136"/>
    </row>
    <row r="1267" spans="1:3">
      <c r="A1267" s="134">
        <v>21908</v>
      </c>
      <c r="B1267" s="135" t="s">
        <v>1079</v>
      </c>
      <c r="C1267" s="136"/>
    </row>
    <row r="1268" spans="1:3">
      <c r="A1268" s="134">
        <v>21999</v>
      </c>
      <c r="B1268" s="135" t="s">
        <v>264</v>
      </c>
      <c r="C1268" s="136"/>
    </row>
    <row r="1269" spans="1:3">
      <c r="A1269" s="134">
        <v>220</v>
      </c>
      <c r="B1269" s="135" t="s">
        <v>1080</v>
      </c>
      <c r="C1269" s="136">
        <v>461.6658</v>
      </c>
    </row>
    <row r="1270" spans="1:3">
      <c r="A1270" s="134">
        <v>22001</v>
      </c>
      <c r="B1270" s="135" t="s">
        <v>1081</v>
      </c>
      <c r="C1270" s="136">
        <v>237.4658</v>
      </c>
    </row>
    <row r="1271" spans="1:3">
      <c r="A1271" s="134">
        <v>2200101</v>
      </c>
      <c r="B1271" s="135" t="s">
        <v>114</v>
      </c>
      <c r="C1271" s="136"/>
    </row>
    <row r="1272" spans="1:3">
      <c r="A1272" s="134">
        <v>2200102</v>
      </c>
      <c r="B1272" s="135" t="s">
        <v>115</v>
      </c>
      <c r="C1272" s="136"/>
    </row>
    <row r="1273" spans="1:3">
      <c r="A1273" s="134">
        <v>2200103</v>
      </c>
      <c r="B1273" s="135" t="s">
        <v>116</v>
      </c>
      <c r="C1273" s="136"/>
    </row>
    <row r="1274" spans="1:3">
      <c r="A1274" s="134">
        <v>2200104</v>
      </c>
      <c r="B1274" s="135" t="s">
        <v>1082</v>
      </c>
      <c r="C1274" s="136"/>
    </row>
    <row r="1275" spans="1:3">
      <c r="A1275" s="134">
        <v>2200106</v>
      </c>
      <c r="B1275" s="135" t="s">
        <v>1083</v>
      </c>
      <c r="C1275" s="136">
        <v>26.593</v>
      </c>
    </row>
    <row r="1276" spans="1:3">
      <c r="A1276" s="134">
        <v>2200107</v>
      </c>
      <c r="B1276" s="135" t="s">
        <v>1084</v>
      </c>
      <c r="C1276" s="136"/>
    </row>
    <row r="1277" spans="1:3">
      <c r="A1277" s="134">
        <v>2200108</v>
      </c>
      <c r="B1277" s="135" t="s">
        <v>1085</v>
      </c>
      <c r="C1277" s="136"/>
    </row>
    <row r="1278" spans="1:3">
      <c r="A1278" s="134">
        <v>2200109</v>
      </c>
      <c r="B1278" s="135" t="s">
        <v>1086</v>
      </c>
      <c r="C1278" s="136"/>
    </row>
    <row r="1279" spans="1:3">
      <c r="A1279" s="134">
        <v>2200112</v>
      </c>
      <c r="B1279" s="135" t="s">
        <v>1087</v>
      </c>
      <c r="C1279" s="136"/>
    </row>
    <row r="1280" spans="1:3">
      <c r="A1280" s="134">
        <v>2200113</v>
      </c>
      <c r="B1280" s="135" t="s">
        <v>1088</v>
      </c>
      <c r="C1280" s="136"/>
    </row>
    <row r="1281" spans="1:3">
      <c r="A1281" s="134">
        <v>2200114</v>
      </c>
      <c r="B1281" s="135" t="s">
        <v>1089</v>
      </c>
      <c r="C1281" s="136"/>
    </row>
    <row r="1282" spans="1:3">
      <c r="A1282" s="134">
        <v>2200115</v>
      </c>
      <c r="B1282" s="135" t="s">
        <v>1090</v>
      </c>
      <c r="C1282" s="136"/>
    </row>
    <row r="1283" spans="1:3">
      <c r="A1283" s="134">
        <v>2200116</v>
      </c>
      <c r="B1283" s="135" t="s">
        <v>1091</v>
      </c>
      <c r="C1283" s="136"/>
    </row>
    <row r="1284" spans="1:3">
      <c r="A1284" s="134">
        <v>2200119</v>
      </c>
      <c r="B1284" s="135" t="s">
        <v>1092</v>
      </c>
      <c r="C1284" s="136"/>
    </row>
    <row r="1285" spans="1:3">
      <c r="A1285" s="134">
        <v>2200120</v>
      </c>
      <c r="B1285" s="135" t="s">
        <v>1093</v>
      </c>
      <c r="C1285" s="136"/>
    </row>
    <row r="1286" spans="1:3">
      <c r="A1286" s="134">
        <v>2200121</v>
      </c>
      <c r="B1286" s="135" t="s">
        <v>1094</v>
      </c>
      <c r="C1286" s="136"/>
    </row>
    <row r="1287" spans="1:3">
      <c r="A1287" s="134">
        <v>2200122</v>
      </c>
      <c r="B1287" s="135" t="s">
        <v>1095</v>
      </c>
      <c r="C1287" s="136"/>
    </row>
    <row r="1288" spans="1:3">
      <c r="A1288" s="134">
        <v>2200123</v>
      </c>
      <c r="B1288" s="135" t="s">
        <v>1096</v>
      </c>
      <c r="C1288" s="136"/>
    </row>
    <row r="1289" spans="1:3">
      <c r="A1289" s="134">
        <v>2200124</v>
      </c>
      <c r="B1289" s="135" t="s">
        <v>1097</v>
      </c>
      <c r="C1289" s="136"/>
    </row>
    <row r="1290" spans="1:3">
      <c r="A1290" s="134">
        <v>2200125</v>
      </c>
      <c r="B1290" s="135" t="s">
        <v>1098</v>
      </c>
      <c r="C1290" s="136"/>
    </row>
    <row r="1291" spans="1:3">
      <c r="A1291" s="134">
        <v>2200126</v>
      </c>
      <c r="B1291" s="135" t="s">
        <v>1099</v>
      </c>
      <c r="C1291" s="136"/>
    </row>
    <row r="1292" spans="1:3">
      <c r="A1292" s="134">
        <v>2200127</v>
      </c>
      <c r="B1292" s="135" t="s">
        <v>1100</v>
      </c>
      <c r="C1292" s="136"/>
    </row>
    <row r="1293" spans="1:3">
      <c r="A1293" s="134">
        <v>2200128</v>
      </c>
      <c r="B1293" s="135" t="s">
        <v>1101</v>
      </c>
      <c r="C1293" s="136"/>
    </row>
    <row r="1294" spans="1:3">
      <c r="A1294" s="134">
        <v>2200129</v>
      </c>
      <c r="B1294" s="135" t="s">
        <v>1102</v>
      </c>
      <c r="C1294" s="136"/>
    </row>
    <row r="1295" spans="1:3">
      <c r="A1295" s="134">
        <v>2200150</v>
      </c>
      <c r="B1295" s="135" t="s">
        <v>123</v>
      </c>
      <c r="C1295" s="136">
        <v>210.8728</v>
      </c>
    </row>
    <row r="1296" spans="1:3">
      <c r="A1296" s="134">
        <v>2200199</v>
      </c>
      <c r="B1296" s="135" t="s">
        <v>1103</v>
      </c>
      <c r="C1296" s="136"/>
    </row>
    <row r="1297" spans="1:3">
      <c r="A1297" s="134">
        <v>22005</v>
      </c>
      <c r="B1297" s="135" t="s">
        <v>1104</v>
      </c>
      <c r="C1297" s="136"/>
    </row>
    <row r="1298" spans="1:3">
      <c r="A1298" s="134">
        <v>2200501</v>
      </c>
      <c r="B1298" s="135" t="s">
        <v>114</v>
      </c>
      <c r="C1298" s="136"/>
    </row>
    <row r="1299" spans="1:3">
      <c r="A1299" s="134">
        <v>2200502</v>
      </c>
      <c r="B1299" s="135" t="s">
        <v>115</v>
      </c>
      <c r="C1299" s="136"/>
    </row>
    <row r="1300" spans="1:3">
      <c r="A1300" s="134">
        <v>2200503</v>
      </c>
      <c r="B1300" s="135" t="s">
        <v>116</v>
      </c>
      <c r="C1300" s="136"/>
    </row>
    <row r="1301" spans="1:3">
      <c r="A1301" s="134">
        <v>2200504</v>
      </c>
      <c r="B1301" s="135" t="s">
        <v>1105</v>
      </c>
      <c r="C1301" s="136"/>
    </row>
    <row r="1302" spans="1:3">
      <c r="A1302" s="134">
        <v>2200506</v>
      </c>
      <c r="B1302" s="135" t="s">
        <v>1106</v>
      </c>
      <c r="C1302" s="136"/>
    </row>
    <row r="1303" spans="1:3">
      <c r="A1303" s="134">
        <v>2200507</v>
      </c>
      <c r="B1303" s="135" t="s">
        <v>1107</v>
      </c>
      <c r="C1303" s="136"/>
    </row>
    <row r="1304" spans="1:3">
      <c r="A1304" s="134">
        <v>2200508</v>
      </c>
      <c r="B1304" s="135" t="s">
        <v>1108</v>
      </c>
      <c r="C1304" s="136"/>
    </row>
    <row r="1305" spans="1:3">
      <c r="A1305" s="134">
        <v>2200509</v>
      </c>
      <c r="B1305" s="135" t="s">
        <v>1109</v>
      </c>
      <c r="C1305" s="136"/>
    </row>
    <row r="1306" spans="1:3">
      <c r="A1306" s="134">
        <v>2200510</v>
      </c>
      <c r="B1306" s="135" t="s">
        <v>1110</v>
      </c>
      <c r="C1306" s="136"/>
    </row>
    <row r="1307" spans="1:3">
      <c r="A1307" s="134">
        <v>2200511</v>
      </c>
      <c r="B1307" s="135" t="s">
        <v>1111</v>
      </c>
      <c r="C1307" s="136"/>
    </row>
    <row r="1308" spans="1:3">
      <c r="A1308" s="134">
        <v>2200512</v>
      </c>
      <c r="B1308" s="135" t="s">
        <v>1112</v>
      </c>
      <c r="C1308" s="136"/>
    </row>
    <row r="1309" spans="1:3">
      <c r="A1309" s="134">
        <v>2200513</v>
      </c>
      <c r="B1309" s="135" t="s">
        <v>1113</v>
      </c>
      <c r="C1309" s="136"/>
    </row>
    <row r="1310" spans="1:3">
      <c r="A1310" s="134">
        <v>2200514</v>
      </c>
      <c r="B1310" s="135" t="s">
        <v>1114</v>
      </c>
      <c r="C1310" s="136"/>
    </row>
    <row r="1311" spans="1:3">
      <c r="A1311" s="134">
        <v>2200599</v>
      </c>
      <c r="B1311" s="135" t="s">
        <v>1115</v>
      </c>
      <c r="C1311" s="136"/>
    </row>
    <row r="1312" spans="1:3">
      <c r="A1312" s="134">
        <v>22099</v>
      </c>
      <c r="B1312" s="135" t="s">
        <v>1116</v>
      </c>
      <c r="C1312" s="136">
        <v>224.2</v>
      </c>
    </row>
    <row r="1313" spans="1:3">
      <c r="A1313" s="134">
        <v>2209999</v>
      </c>
      <c r="B1313" s="135" t="s">
        <v>1116</v>
      </c>
      <c r="C1313" s="136">
        <v>224.2</v>
      </c>
    </row>
    <row r="1314" spans="1:3">
      <c r="A1314" s="134">
        <v>221</v>
      </c>
      <c r="B1314" s="135" t="s">
        <v>1117</v>
      </c>
      <c r="C1314" s="136">
        <v>7122.116184</v>
      </c>
    </row>
    <row r="1315" spans="1:3">
      <c r="A1315" s="134">
        <v>22101</v>
      </c>
      <c r="B1315" s="135" t="s">
        <v>1118</v>
      </c>
      <c r="C1315" s="136"/>
    </row>
    <row r="1316" spans="1:3">
      <c r="A1316" s="134">
        <v>2210101</v>
      </c>
      <c r="B1316" s="135" t="s">
        <v>1119</v>
      </c>
      <c r="C1316" s="136"/>
    </row>
    <row r="1317" spans="1:3">
      <c r="A1317" s="134">
        <v>2210102</v>
      </c>
      <c r="B1317" s="135" t="s">
        <v>1120</v>
      </c>
      <c r="C1317" s="136"/>
    </row>
    <row r="1318" spans="1:3">
      <c r="A1318" s="134">
        <v>2210103</v>
      </c>
      <c r="B1318" s="135" t="s">
        <v>1121</v>
      </c>
      <c r="C1318" s="136"/>
    </row>
    <row r="1319" spans="1:3">
      <c r="A1319" s="134">
        <v>2210104</v>
      </c>
      <c r="B1319" s="135" t="s">
        <v>1122</v>
      </c>
      <c r="C1319" s="136"/>
    </row>
    <row r="1320" spans="1:3">
      <c r="A1320" s="134">
        <v>2210105</v>
      </c>
      <c r="B1320" s="135" t="s">
        <v>1123</v>
      </c>
      <c r="C1320" s="136"/>
    </row>
    <row r="1321" spans="1:3">
      <c r="A1321" s="134">
        <v>2210106</v>
      </c>
      <c r="B1321" s="135" t="s">
        <v>1124</v>
      </c>
      <c r="C1321" s="136"/>
    </row>
    <row r="1322" spans="1:3">
      <c r="A1322" s="134">
        <v>2210107</v>
      </c>
      <c r="B1322" s="135" t="s">
        <v>756</v>
      </c>
      <c r="C1322" s="136"/>
    </row>
    <row r="1323" spans="1:3">
      <c r="A1323" s="134">
        <v>2210108</v>
      </c>
      <c r="B1323" s="135" t="s">
        <v>1125</v>
      </c>
      <c r="C1323" s="136"/>
    </row>
    <row r="1324" spans="1:3">
      <c r="A1324" s="134">
        <v>2210109</v>
      </c>
      <c r="B1324" s="135" t="s">
        <v>1126</v>
      </c>
      <c r="C1324" s="136"/>
    </row>
    <row r="1325" spans="1:3">
      <c r="A1325" s="134">
        <v>2210199</v>
      </c>
      <c r="B1325" s="135" t="s">
        <v>1127</v>
      </c>
      <c r="C1325" s="136"/>
    </row>
    <row r="1326" spans="1:3">
      <c r="A1326" s="134">
        <v>22102</v>
      </c>
      <c r="B1326" s="135" t="s">
        <v>1128</v>
      </c>
      <c r="C1326" s="136">
        <v>6038.716184</v>
      </c>
    </row>
    <row r="1327" spans="1:3">
      <c r="A1327" s="134">
        <v>2210201</v>
      </c>
      <c r="B1327" s="135" t="s">
        <v>1129</v>
      </c>
      <c r="C1327" s="136">
        <v>4518.716184</v>
      </c>
    </row>
    <row r="1328" spans="1:3">
      <c r="A1328" s="134">
        <v>2210202</v>
      </c>
      <c r="B1328" s="135" t="s">
        <v>1130</v>
      </c>
      <c r="C1328" s="136"/>
    </row>
    <row r="1329" spans="1:3">
      <c r="A1329" s="134">
        <v>2210203</v>
      </c>
      <c r="B1329" s="135" t="s">
        <v>1131</v>
      </c>
      <c r="C1329" s="136">
        <v>1520</v>
      </c>
    </row>
    <row r="1330" spans="1:3">
      <c r="A1330" s="134">
        <v>22103</v>
      </c>
      <c r="B1330" s="135" t="s">
        <v>1132</v>
      </c>
      <c r="C1330" s="136">
        <v>1083.4</v>
      </c>
    </row>
    <row r="1331" spans="1:3">
      <c r="A1331" s="134">
        <v>2210301</v>
      </c>
      <c r="B1331" s="135" t="s">
        <v>1133</v>
      </c>
      <c r="C1331" s="136"/>
    </row>
    <row r="1332" spans="1:3">
      <c r="A1332" s="134">
        <v>2210302</v>
      </c>
      <c r="B1332" s="135" t="s">
        <v>1134</v>
      </c>
      <c r="C1332" s="136"/>
    </row>
    <row r="1333" spans="1:3">
      <c r="A1333" s="134">
        <v>2210399</v>
      </c>
      <c r="B1333" s="135" t="s">
        <v>1135</v>
      </c>
      <c r="C1333" s="136">
        <v>1083.4</v>
      </c>
    </row>
    <row r="1334" spans="1:3">
      <c r="A1334" s="134">
        <v>222</v>
      </c>
      <c r="B1334" s="135" t="s">
        <v>1136</v>
      </c>
      <c r="C1334" s="136">
        <v>1293</v>
      </c>
    </row>
    <row r="1335" spans="1:3">
      <c r="A1335" s="134">
        <v>22201</v>
      </c>
      <c r="B1335" s="135" t="s">
        <v>1137</v>
      </c>
      <c r="C1335" s="136">
        <v>1293</v>
      </c>
    </row>
    <row r="1336" spans="1:3">
      <c r="A1336" s="134">
        <v>2220101</v>
      </c>
      <c r="B1336" s="135" t="s">
        <v>114</v>
      </c>
      <c r="C1336" s="136"/>
    </row>
    <row r="1337" spans="1:3">
      <c r="A1337" s="134">
        <v>2220102</v>
      </c>
      <c r="B1337" s="135" t="s">
        <v>115</v>
      </c>
      <c r="C1337" s="136"/>
    </row>
    <row r="1338" spans="1:3">
      <c r="A1338" s="134">
        <v>2220103</v>
      </c>
      <c r="B1338" s="135" t="s">
        <v>116</v>
      </c>
      <c r="C1338" s="136"/>
    </row>
    <row r="1339" spans="1:3">
      <c r="A1339" s="134">
        <v>2220104</v>
      </c>
      <c r="B1339" s="135" t="s">
        <v>1138</v>
      </c>
      <c r="C1339" s="136"/>
    </row>
    <row r="1340" spans="1:3">
      <c r="A1340" s="134">
        <v>2220105</v>
      </c>
      <c r="B1340" s="135" t="s">
        <v>1139</v>
      </c>
      <c r="C1340" s="136"/>
    </row>
    <row r="1341" spans="1:3">
      <c r="A1341" s="134">
        <v>2220106</v>
      </c>
      <c r="B1341" s="135" t="s">
        <v>1140</v>
      </c>
      <c r="C1341" s="136"/>
    </row>
    <row r="1342" spans="1:3">
      <c r="A1342" s="134">
        <v>2220107</v>
      </c>
      <c r="B1342" s="135" t="s">
        <v>1141</v>
      </c>
      <c r="C1342" s="136"/>
    </row>
    <row r="1343" spans="1:3">
      <c r="A1343" s="134">
        <v>2220112</v>
      </c>
      <c r="B1343" s="135" t="s">
        <v>1142</v>
      </c>
      <c r="C1343" s="136"/>
    </row>
    <row r="1344" spans="1:3">
      <c r="A1344" s="134">
        <v>2220113</v>
      </c>
      <c r="B1344" s="135" t="s">
        <v>1143</v>
      </c>
      <c r="C1344" s="136"/>
    </row>
    <row r="1345" spans="1:3">
      <c r="A1345" s="134">
        <v>2220114</v>
      </c>
      <c r="B1345" s="135" t="s">
        <v>1144</v>
      </c>
      <c r="C1345" s="136"/>
    </row>
    <row r="1346" spans="1:3">
      <c r="A1346" s="134">
        <v>2220115</v>
      </c>
      <c r="B1346" s="135" t="s">
        <v>1145</v>
      </c>
      <c r="C1346" s="136">
        <v>1293</v>
      </c>
    </row>
    <row r="1347" spans="1:3">
      <c r="A1347" s="134">
        <v>2220118</v>
      </c>
      <c r="B1347" s="135" t="s">
        <v>1146</v>
      </c>
      <c r="C1347" s="136"/>
    </row>
    <row r="1348" spans="1:3">
      <c r="A1348" s="134">
        <v>2220119</v>
      </c>
      <c r="B1348" s="135" t="s">
        <v>1147</v>
      </c>
      <c r="C1348" s="136"/>
    </row>
    <row r="1349" spans="1:3">
      <c r="A1349" s="134">
        <v>2220120</v>
      </c>
      <c r="B1349" s="135" t="s">
        <v>1148</v>
      </c>
      <c r="C1349" s="136"/>
    </row>
    <row r="1350" spans="1:3">
      <c r="A1350" s="134">
        <v>2220121</v>
      </c>
      <c r="B1350" s="135" t="s">
        <v>1149</v>
      </c>
      <c r="C1350" s="136"/>
    </row>
    <row r="1351" spans="1:3">
      <c r="A1351" s="134">
        <v>2220150</v>
      </c>
      <c r="B1351" s="135" t="s">
        <v>123</v>
      </c>
      <c r="C1351" s="136"/>
    </row>
    <row r="1352" spans="1:3">
      <c r="A1352" s="134">
        <v>2220199</v>
      </c>
      <c r="B1352" s="135" t="s">
        <v>1150</v>
      </c>
      <c r="C1352" s="136"/>
    </row>
    <row r="1353" spans="1:3">
      <c r="A1353" s="134">
        <v>22203</v>
      </c>
      <c r="B1353" s="135" t="s">
        <v>1151</v>
      </c>
      <c r="C1353" s="136"/>
    </row>
    <row r="1354" spans="1:3">
      <c r="A1354" s="134">
        <v>2220301</v>
      </c>
      <c r="B1354" s="135" t="s">
        <v>1152</v>
      </c>
      <c r="C1354" s="136"/>
    </row>
    <row r="1355" spans="1:3">
      <c r="A1355" s="134">
        <v>2220303</v>
      </c>
      <c r="B1355" s="135" t="s">
        <v>1153</v>
      </c>
      <c r="C1355" s="136"/>
    </row>
    <row r="1356" spans="1:3">
      <c r="A1356" s="134">
        <v>2220304</v>
      </c>
      <c r="B1356" s="135" t="s">
        <v>1154</v>
      </c>
      <c r="C1356" s="136"/>
    </row>
    <row r="1357" spans="1:3">
      <c r="A1357" s="134">
        <v>2220305</v>
      </c>
      <c r="B1357" s="135" t="s">
        <v>1155</v>
      </c>
      <c r="C1357" s="136"/>
    </row>
    <row r="1358" spans="1:3">
      <c r="A1358" s="134">
        <v>2220399</v>
      </c>
      <c r="B1358" s="135" t="s">
        <v>1156</v>
      </c>
      <c r="C1358" s="136"/>
    </row>
    <row r="1359" spans="1:3">
      <c r="A1359" s="134">
        <v>22204</v>
      </c>
      <c r="B1359" s="135" t="s">
        <v>1157</v>
      </c>
      <c r="C1359" s="136"/>
    </row>
    <row r="1360" spans="1:3">
      <c r="A1360" s="134">
        <v>2220401</v>
      </c>
      <c r="B1360" s="135" t="s">
        <v>1158</v>
      </c>
      <c r="C1360" s="136"/>
    </row>
    <row r="1361" spans="1:3">
      <c r="A1361" s="134">
        <v>2220402</v>
      </c>
      <c r="B1361" s="135" t="s">
        <v>1159</v>
      </c>
      <c r="C1361" s="136"/>
    </row>
    <row r="1362" spans="1:3">
      <c r="A1362" s="134">
        <v>2220403</v>
      </c>
      <c r="B1362" s="135" t="s">
        <v>1160</v>
      </c>
      <c r="C1362" s="136"/>
    </row>
    <row r="1363" spans="1:3">
      <c r="A1363" s="134">
        <v>2220404</v>
      </c>
      <c r="B1363" s="135" t="s">
        <v>1161</v>
      </c>
      <c r="C1363" s="136"/>
    </row>
    <row r="1364" spans="1:3">
      <c r="A1364" s="134">
        <v>2220499</v>
      </c>
      <c r="B1364" s="135" t="s">
        <v>1162</v>
      </c>
      <c r="C1364" s="136"/>
    </row>
    <row r="1365" spans="1:3">
      <c r="A1365" s="134">
        <v>22205</v>
      </c>
      <c r="B1365" s="135" t="s">
        <v>1163</v>
      </c>
      <c r="C1365" s="136">
        <v>0</v>
      </c>
    </row>
    <row r="1366" spans="1:3">
      <c r="A1366" s="134">
        <v>2220501</v>
      </c>
      <c r="B1366" s="135" t="s">
        <v>1164</v>
      </c>
      <c r="C1366" s="136"/>
    </row>
    <row r="1367" spans="1:3">
      <c r="A1367" s="134">
        <v>2220502</v>
      </c>
      <c r="B1367" s="135" t="s">
        <v>1165</v>
      </c>
      <c r="C1367" s="136"/>
    </row>
    <row r="1368" spans="1:3">
      <c r="A1368" s="134">
        <v>2220503</v>
      </c>
      <c r="B1368" s="135" t="s">
        <v>1166</v>
      </c>
      <c r="C1368" s="136">
        <v>0</v>
      </c>
    </row>
    <row r="1369" spans="1:3">
      <c r="A1369" s="134">
        <v>2220504</v>
      </c>
      <c r="B1369" s="135" t="s">
        <v>1167</v>
      </c>
      <c r="C1369" s="136"/>
    </row>
    <row r="1370" spans="1:3">
      <c r="A1370" s="134">
        <v>2220505</v>
      </c>
      <c r="B1370" s="135" t="s">
        <v>1168</v>
      </c>
      <c r="C1370" s="136"/>
    </row>
    <row r="1371" spans="1:3">
      <c r="A1371" s="134">
        <v>2220506</v>
      </c>
      <c r="B1371" s="135" t="s">
        <v>1169</v>
      </c>
      <c r="C1371" s="136"/>
    </row>
    <row r="1372" spans="1:3">
      <c r="A1372" s="134">
        <v>2220507</v>
      </c>
      <c r="B1372" s="135" t="s">
        <v>1170</v>
      </c>
      <c r="C1372" s="136"/>
    </row>
    <row r="1373" spans="1:3">
      <c r="A1373" s="134">
        <v>2220508</v>
      </c>
      <c r="B1373" s="135" t="s">
        <v>1171</v>
      </c>
      <c r="C1373" s="136"/>
    </row>
    <row r="1374" spans="1:3">
      <c r="A1374" s="134">
        <v>2220509</v>
      </c>
      <c r="B1374" s="135" t="s">
        <v>1172</v>
      </c>
      <c r="C1374" s="136"/>
    </row>
    <row r="1375" spans="1:3">
      <c r="A1375" s="134">
        <v>2220510</v>
      </c>
      <c r="B1375" s="135" t="s">
        <v>1173</v>
      </c>
      <c r="C1375" s="136"/>
    </row>
    <row r="1376" spans="1:3">
      <c r="A1376" s="134">
        <v>2220511</v>
      </c>
      <c r="B1376" s="135" t="s">
        <v>1174</v>
      </c>
      <c r="C1376" s="136"/>
    </row>
    <row r="1377" spans="1:3">
      <c r="A1377" s="134">
        <v>2220599</v>
      </c>
      <c r="B1377" s="135" t="s">
        <v>1175</v>
      </c>
      <c r="C1377" s="136"/>
    </row>
    <row r="1378" spans="1:3">
      <c r="A1378" s="134">
        <v>223</v>
      </c>
      <c r="B1378" s="135" t="s">
        <v>1176</v>
      </c>
      <c r="C1378" s="136"/>
    </row>
    <row r="1379" spans="1:3">
      <c r="A1379" s="134">
        <v>22301</v>
      </c>
      <c r="B1379" s="135" t="s">
        <v>1177</v>
      </c>
      <c r="C1379" s="136"/>
    </row>
    <row r="1380" spans="1:3">
      <c r="A1380" s="134">
        <v>2230101</v>
      </c>
      <c r="B1380" s="135" t="s">
        <v>1178</v>
      </c>
      <c r="C1380" s="136"/>
    </row>
    <row r="1381" spans="1:3">
      <c r="A1381" s="134">
        <v>2230102</v>
      </c>
      <c r="B1381" s="135" t="s">
        <v>1179</v>
      </c>
      <c r="C1381" s="136"/>
    </row>
    <row r="1382" spans="1:3">
      <c r="A1382" s="134">
        <v>2230103</v>
      </c>
      <c r="B1382" s="135" t="s">
        <v>1180</v>
      </c>
      <c r="C1382" s="136"/>
    </row>
    <row r="1383" spans="1:3">
      <c r="A1383" s="134">
        <v>2230104</v>
      </c>
      <c r="B1383" s="135" t="s">
        <v>1181</v>
      </c>
      <c r="C1383" s="136"/>
    </row>
    <row r="1384" spans="1:3">
      <c r="A1384" s="134">
        <v>2230105</v>
      </c>
      <c r="B1384" s="135" t="s">
        <v>1182</v>
      </c>
      <c r="C1384" s="136"/>
    </row>
    <row r="1385" spans="1:3">
      <c r="A1385" s="134">
        <v>2230106</v>
      </c>
      <c r="B1385" s="135" t="s">
        <v>1183</v>
      </c>
      <c r="C1385" s="136"/>
    </row>
    <row r="1386" spans="1:3">
      <c r="A1386" s="134">
        <v>2230107</v>
      </c>
      <c r="B1386" s="135" t="s">
        <v>1184</v>
      </c>
      <c r="C1386" s="136"/>
    </row>
    <row r="1387" spans="1:3">
      <c r="A1387" s="134">
        <v>2230108</v>
      </c>
      <c r="B1387" s="135" t="s">
        <v>1185</v>
      </c>
      <c r="C1387" s="136"/>
    </row>
    <row r="1388" spans="1:3">
      <c r="A1388" s="134">
        <v>2230109</v>
      </c>
      <c r="B1388" s="135" t="s">
        <v>1186</v>
      </c>
      <c r="C1388" s="136"/>
    </row>
    <row r="1389" spans="1:3">
      <c r="A1389" s="134">
        <v>2230199</v>
      </c>
      <c r="B1389" s="135" t="s">
        <v>1187</v>
      </c>
      <c r="C1389" s="136"/>
    </row>
    <row r="1390" spans="1:3">
      <c r="A1390" s="134">
        <v>22302</v>
      </c>
      <c r="B1390" s="135" t="s">
        <v>1188</v>
      </c>
      <c r="C1390" s="136"/>
    </row>
    <row r="1391" spans="1:3">
      <c r="A1391" s="134">
        <v>2230201</v>
      </c>
      <c r="B1391" s="135" t="s">
        <v>1189</v>
      </c>
      <c r="C1391" s="136"/>
    </row>
    <row r="1392" spans="1:3">
      <c r="A1392" s="134">
        <v>2230202</v>
      </c>
      <c r="B1392" s="135" t="s">
        <v>1190</v>
      </c>
      <c r="C1392" s="136"/>
    </row>
    <row r="1393" spans="1:3">
      <c r="A1393" s="134">
        <v>2230203</v>
      </c>
      <c r="B1393" s="135" t="s">
        <v>1191</v>
      </c>
      <c r="C1393" s="136"/>
    </row>
    <row r="1394" spans="1:3">
      <c r="A1394" s="134">
        <v>2230204</v>
      </c>
      <c r="B1394" s="135" t="s">
        <v>1192</v>
      </c>
      <c r="C1394" s="136"/>
    </row>
    <row r="1395" spans="1:3">
      <c r="A1395" s="134">
        <v>2230205</v>
      </c>
      <c r="B1395" s="135" t="s">
        <v>1193</v>
      </c>
      <c r="C1395" s="136"/>
    </row>
    <row r="1396" spans="1:3">
      <c r="A1396" s="134">
        <v>2230206</v>
      </c>
      <c r="B1396" s="135" t="s">
        <v>1194</v>
      </c>
      <c r="C1396" s="136"/>
    </row>
    <row r="1397" spans="1:3">
      <c r="A1397" s="134">
        <v>2230207</v>
      </c>
      <c r="B1397" s="135" t="s">
        <v>1195</v>
      </c>
      <c r="C1397" s="136"/>
    </row>
    <row r="1398" spans="1:3">
      <c r="A1398" s="134">
        <v>2230208</v>
      </c>
      <c r="B1398" s="135" t="s">
        <v>1196</v>
      </c>
      <c r="C1398" s="136"/>
    </row>
    <row r="1399" spans="1:3">
      <c r="A1399" s="134">
        <v>2230299</v>
      </c>
      <c r="B1399" s="135" t="s">
        <v>1197</v>
      </c>
      <c r="C1399" s="136"/>
    </row>
    <row r="1400" spans="1:3">
      <c r="A1400" s="134">
        <v>22303</v>
      </c>
      <c r="B1400" s="135" t="s">
        <v>1198</v>
      </c>
      <c r="C1400" s="136"/>
    </row>
    <row r="1401" spans="1:3">
      <c r="A1401" s="134">
        <v>2230301</v>
      </c>
      <c r="B1401" s="135" t="s">
        <v>1198</v>
      </c>
      <c r="C1401" s="136"/>
    </row>
    <row r="1402" spans="1:3">
      <c r="A1402" s="134">
        <v>22399</v>
      </c>
      <c r="B1402" s="135" t="s">
        <v>1199</v>
      </c>
      <c r="C1402" s="136"/>
    </row>
    <row r="1403" spans="1:3">
      <c r="A1403" s="134">
        <v>2239999</v>
      </c>
      <c r="B1403" s="135" t="s">
        <v>1199</v>
      </c>
      <c r="C1403" s="136"/>
    </row>
    <row r="1404" spans="1:3">
      <c r="A1404" s="134">
        <v>224</v>
      </c>
      <c r="B1404" s="135" t="s">
        <v>1200</v>
      </c>
      <c r="C1404" s="136">
        <v>7564.3866</v>
      </c>
    </row>
    <row r="1405" spans="1:3">
      <c r="A1405" s="134">
        <v>22401</v>
      </c>
      <c r="B1405" s="135" t="s">
        <v>1201</v>
      </c>
      <c r="C1405" s="136">
        <v>3998.9291</v>
      </c>
    </row>
    <row r="1406" spans="1:3">
      <c r="A1406" s="134">
        <v>2240101</v>
      </c>
      <c r="B1406" s="135" t="s">
        <v>114</v>
      </c>
      <c r="C1406" s="136">
        <v>517.7367</v>
      </c>
    </row>
    <row r="1407" spans="1:3">
      <c r="A1407" s="134">
        <v>2240102</v>
      </c>
      <c r="B1407" s="135" t="s">
        <v>115</v>
      </c>
      <c r="C1407" s="136">
        <v>94</v>
      </c>
    </row>
    <row r="1408" spans="1:3">
      <c r="A1408" s="134">
        <v>2240103</v>
      </c>
      <c r="B1408" s="135" t="s">
        <v>116</v>
      </c>
      <c r="C1408" s="136">
        <v>15.9672</v>
      </c>
    </row>
    <row r="1409" spans="1:3">
      <c r="A1409" s="134">
        <v>2240104</v>
      </c>
      <c r="B1409" s="135" t="s">
        <v>1202</v>
      </c>
      <c r="C1409" s="136"/>
    </row>
    <row r="1410" spans="1:3">
      <c r="A1410" s="134">
        <v>2240105</v>
      </c>
      <c r="B1410" s="135" t="s">
        <v>1203</v>
      </c>
      <c r="C1410" s="136"/>
    </row>
    <row r="1411" spans="1:3">
      <c r="A1411" s="134">
        <v>2240106</v>
      </c>
      <c r="B1411" s="135" t="s">
        <v>1204</v>
      </c>
      <c r="C1411" s="136">
        <v>170</v>
      </c>
    </row>
    <row r="1412" spans="1:3">
      <c r="A1412" s="134">
        <v>2240107</v>
      </c>
      <c r="B1412" s="135" t="s">
        <v>1205</v>
      </c>
      <c r="C1412" s="136"/>
    </row>
    <row r="1413" spans="1:3">
      <c r="A1413" s="134">
        <v>2240108</v>
      </c>
      <c r="B1413" s="135" t="s">
        <v>1206</v>
      </c>
      <c r="C1413" s="136">
        <v>150</v>
      </c>
    </row>
    <row r="1414" spans="1:3">
      <c r="A1414" s="134">
        <v>2240109</v>
      </c>
      <c r="B1414" s="135" t="s">
        <v>1207</v>
      </c>
      <c r="C1414" s="136">
        <v>10</v>
      </c>
    </row>
    <row r="1415" spans="1:3">
      <c r="A1415" s="134">
        <v>2240150</v>
      </c>
      <c r="B1415" s="135" t="s">
        <v>123</v>
      </c>
      <c r="C1415" s="136">
        <v>171.7392</v>
      </c>
    </row>
    <row r="1416" spans="1:3">
      <c r="A1416" s="134">
        <v>2240199</v>
      </c>
      <c r="B1416" s="135" t="s">
        <v>1208</v>
      </c>
      <c r="C1416" s="136">
        <v>2869.486</v>
      </c>
    </row>
    <row r="1417" spans="1:3">
      <c r="A1417" s="134">
        <v>22402</v>
      </c>
      <c r="B1417" s="135" t="s">
        <v>1209</v>
      </c>
      <c r="C1417" s="136">
        <v>3502.1975</v>
      </c>
    </row>
    <row r="1418" spans="1:3">
      <c r="A1418" s="134">
        <v>2240201</v>
      </c>
      <c r="B1418" s="135" t="s">
        <v>114</v>
      </c>
      <c r="C1418" s="136"/>
    </row>
    <row r="1419" spans="1:3">
      <c r="A1419" s="134">
        <v>2240202</v>
      </c>
      <c r="B1419" s="135" t="s">
        <v>115</v>
      </c>
      <c r="C1419" s="136"/>
    </row>
    <row r="1420" spans="1:3">
      <c r="A1420" s="134">
        <v>2240203</v>
      </c>
      <c r="B1420" s="135" t="s">
        <v>116</v>
      </c>
      <c r="C1420" s="136"/>
    </row>
    <row r="1421" spans="1:3">
      <c r="A1421" s="134">
        <v>2240204</v>
      </c>
      <c r="B1421" s="135" t="s">
        <v>1210</v>
      </c>
      <c r="C1421" s="136"/>
    </row>
    <row r="1422" spans="1:3">
      <c r="A1422" s="134">
        <v>2240299</v>
      </c>
      <c r="B1422" s="135" t="s">
        <v>1211</v>
      </c>
      <c r="C1422" s="136">
        <v>1838.8637</v>
      </c>
    </row>
    <row r="1423" spans="1:3">
      <c r="A1423" s="134">
        <v>22403</v>
      </c>
      <c r="B1423" s="135" t="s">
        <v>1212</v>
      </c>
      <c r="C1423" s="136">
        <v>63.26</v>
      </c>
    </row>
    <row r="1424" spans="1:3">
      <c r="A1424" s="134">
        <v>2240301</v>
      </c>
      <c r="B1424" s="135" t="s">
        <v>114</v>
      </c>
      <c r="C1424" s="136"/>
    </row>
    <row r="1425" spans="1:3">
      <c r="A1425" s="134">
        <v>2240302</v>
      </c>
      <c r="B1425" s="135" t="s">
        <v>115</v>
      </c>
      <c r="C1425" s="136">
        <v>8.26</v>
      </c>
    </row>
    <row r="1426" spans="1:3">
      <c r="A1426" s="134">
        <v>2240303</v>
      </c>
      <c r="B1426" s="135" t="s">
        <v>116</v>
      </c>
      <c r="C1426" s="136"/>
    </row>
    <row r="1427" spans="1:3">
      <c r="A1427" s="134">
        <v>2240304</v>
      </c>
      <c r="B1427" s="135" t="s">
        <v>1213</v>
      </c>
      <c r="C1427" s="136">
        <v>55</v>
      </c>
    </row>
    <row r="1428" spans="1:3">
      <c r="A1428" s="134">
        <v>2240399</v>
      </c>
      <c r="B1428" s="135" t="s">
        <v>1214</v>
      </c>
      <c r="C1428" s="136"/>
    </row>
    <row r="1429" spans="1:3">
      <c r="A1429" s="134">
        <v>22404</v>
      </c>
      <c r="B1429" s="135" t="s">
        <v>1215</v>
      </c>
      <c r="C1429" s="136"/>
    </row>
    <row r="1430" spans="1:3">
      <c r="A1430" s="134">
        <v>2240401</v>
      </c>
      <c r="B1430" s="135" t="s">
        <v>114</v>
      </c>
      <c r="C1430" s="136"/>
    </row>
    <row r="1431" spans="1:3">
      <c r="A1431" s="134">
        <v>2240402</v>
      </c>
      <c r="B1431" s="135" t="s">
        <v>115</v>
      </c>
      <c r="C1431" s="136"/>
    </row>
    <row r="1432" spans="1:3">
      <c r="A1432" s="134">
        <v>2240403</v>
      </c>
      <c r="B1432" s="135" t="s">
        <v>116</v>
      </c>
      <c r="C1432" s="136"/>
    </row>
    <row r="1433" spans="1:3">
      <c r="A1433" s="134">
        <v>2240404</v>
      </c>
      <c r="B1433" s="135" t="s">
        <v>1216</v>
      </c>
      <c r="C1433" s="136"/>
    </row>
    <row r="1434" spans="1:3">
      <c r="A1434" s="134">
        <v>2240405</v>
      </c>
      <c r="B1434" s="135" t="s">
        <v>1217</v>
      </c>
      <c r="C1434" s="136"/>
    </row>
    <row r="1435" spans="1:3">
      <c r="A1435" s="134">
        <v>2240450</v>
      </c>
      <c r="B1435" s="135" t="s">
        <v>123</v>
      </c>
      <c r="C1435" s="136"/>
    </row>
    <row r="1436" spans="1:3">
      <c r="A1436" s="134">
        <v>2240499</v>
      </c>
      <c r="B1436" s="135" t="s">
        <v>1218</v>
      </c>
      <c r="C1436" s="136"/>
    </row>
    <row r="1437" spans="1:3">
      <c r="A1437" s="134">
        <v>22405</v>
      </c>
      <c r="B1437" s="135" t="s">
        <v>1219</v>
      </c>
      <c r="C1437" s="136">
        <v>0</v>
      </c>
    </row>
    <row r="1438" spans="1:3">
      <c r="A1438" s="134">
        <v>2240501</v>
      </c>
      <c r="B1438" s="135" t="s">
        <v>114</v>
      </c>
      <c r="C1438" s="136"/>
    </row>
    <row r="1439" spans="1:3">
      <c r="A1439" s="134">
        <v>2240502</v>
      </c>
      <c r="B1439" s="135" t="s">
        <v>115</v>
      </c>
      <c r="C1439" s="136">
        <v>0</v>
      </c>
    </row>
    <row r="1440" spans="1:3">
      <c r="A1440" s="134">
        <v>2240503</v>
      </c>
      <c r="B1440" s="135" t="s">
        <v>116</v>
      </c>
      <c r="C1440" s="136"/>
    </row>
    <row r="1441" spans="1:3">
      <c r="A1441" s="134">
        <v>2240504</v>
      </c>
      <c r="B1441" s="135" t="s">
        <v>1220</v>
      </c>
      <c r="C1441" s="136"/>
    </row>
    <row r="1442" spans="1:3">
      <c r="A1442" s="134">
        <v>2240505</v>
      </c>
      <c r="B1442" s="135" t="s">
        <v>1221</v>
      </c>
      <c r="C1442" s="136"/>
    </row>
    <row r="1443" spans="1:3">
      <c r="A1443" s="134">
        <v>2240506</v>
      </c>
      <c r="B1443" s="135" t="s">
        <v>1222</v>
      </c>
      <c r="C1443" s="136"/>
    </row>
    <row r="1444" spans="1:3">
      <c r="A1444" s="134">
        <v>2240507</v>
      </c>
      <c r="B1444" s="135" t="s">
        <v>1223</v>
      </c>
      <c r="C1444" s="136"/>
    </row>
    <row r="1445" spans="1:3">
      <c r="A1445" s="134">
        <v>2240508</v>
      </c>
      <c r="B1445" s="135" t="s">
        <v>1224</v>
      </c>
      <c r="C1445" s="136"/>
    </row>
    <row r="1446" spans="1:3">
      <c r="A1446" s="134">
        <v>2240509</v>
      </c>
      <c r="B1446" s="135" t="s">
        <v>1225</v>
      </c>
      <c r="C1446" s="136"/>
    </row>
    <row r="1447" spans="1:3">
      <c r="A1447" s="134">
        <v>2240510</v>
      </c>
      <c r="B1447" s="135" t="s">
        <v>1226</v>
      </c>
      <c r="C1447" s="136"/>
    </row>
    <row r="1448" spans="1:3">
      <c r="A1448" s="134">
        <v>2240550</v>
      </c>
      <c r="B1448" s="135" t="s">
        <v>1227</v>
      </c>
      <c r="C1448" s="136"/>
    </row>
    <row r="1449" spans="1:3">
      <c r="A1449" s="134">
        <v>2240599</v>
      </c>
      <c r="B1449" s="135" t="s">
        <v>1228</v>
      </c>
      <c r="C1449" s="136"/>
    </row>
    <row r="1450" spans="1:3">
      <c r="A1450" s="134">
        <v>22406</v>
      </c>
      <c r="B1450" s="135" t="s">
        <v>1229</v>
      </c>
      <c r="C1450" s="136"/>
    </row>
    <row r="1451" spans="1:3">
      <c r="A1451" s="134">
        <v>2240601</v>
      </c>
      <c r="B1451" s="135" t="s">
        <v>1230</v>
      </c>
      <c r="C1451" s="136"/>
    </row>
    <row r="1452" spans="1:3">
      <c r="A1452" s="134">
        <v>2240602</v>
      </c>
      <c r="B1452" s="135" t="s">
        <v>1231</v>
      </c>
      <c r="C1452" s="136"/>
    </row>
    <row r="1453" spans="1:3">
      <c r="A1453" s="134">
        <v>2240699</v>
      </c>
      <c r="B1453" s="135" t="s">
        <v>1232</v>
      </c>
      <c r="C1453" s="136"/>
    </row>
    <row r="1454" spans="1:3">
      <c r="A1454" s="134">
        <v>22407</v>
      </c>
      <c r="B1454" s="135" t="s">
        <v>1233</v>
      </c>
      <c r="C1454" s="136"/>
    </row>
    <row r="1455" spans="1:3">
      <c r="A1455" s="134">
        <v>2240703</v>
      </c>
      <c r="B1455" s="135" t="s">
        <v>1234</v>
      </c>
      <c r="C1455" s="136"/>
    </row>
    <row r="1456" spans="1:3">
      <c r="A1456" s="134">
        <v>2240704</v>
      </c>
      <c r="B1456" s="135" t="s">
        <v>1235</v>
      </c>
      <c r="C1456" s="136"/>
    </row>
    <row r="1457" spans="1:3">
      <c r="A1457" s="134">
        <v>2240799</v>
      </c>
      <c r="B1457" s="135" t="s">
        <v>1236</v>
      </c>
      <c r="C1457" s="136"/>
    </row>
    <row r="1458" spans="1:3">
      <c r="A1458" s="134">
        <v>22499</v>
      </c>
      <c r="B1458" s="135" t="s">
        <v>1237</v>
      </c>
      <c r="C1458" s="136"/>
    </row>
    <row r="1459" spans="1:3">
      <c r="A1459" s="134">
        <v>2249999</v>
      </c>
      <c r="B1459" s="135" t="s">
        <v>1236</v>
      </c>
      <c r="C1459" s="136"/>
    </row>
    <row r="1460" spans="1:3">
      <c r="A1460" s="134">
        <v>227</v>
      </c>
      <c r="B1460" s="135" t="s">
        <v>1238</v>
      </c>
      <c r="C1460" s="136">
        <v>3000</v>
      </c>
    </row>
    <row r="1461" spans="1:3">
      <c r="A1461" s="134">
        <v>229</v>
      </c>
      <c r="B1461" s="135" t="s">
        <v>264</v>
      </c>
      <c r="C1461" s="136">
        <v>26645.78</v>
      </c>
    </row>
    <row r="1462" spans="1:3">
      <c r="A1462" s="134">
        <v>22902</v>
      </c>
      <c r="B1462" s="135" t="s">
        <v>1239</v>
      </c>
      <c r="C1462" s="136"/>
    </row>
    <row r="1463" spans="1:3">
      <c r="A1463" s="134">
        <v>2290201</v>
      </c>
      <c r="B1463" s="135" t="s">
        <v>1239</v>
      </c>
      <c r="C1463" s="136"/>
    </row>
    <row r="1464" spans="1:3">
      <c r="A1464" s="134">
        <v>22904</v>
      </c>
      <c r="B1464" s="135" t="s">
        <v>1240</v>
      </c>
      <c r="C1464" s="136"/>
    </row>
    <row r="1465" spans="1:3">
      <c r="A1465" s="134">
        <v>2290401</v>
      </c>
      <c r="B1465" s="135" t="s">
        <v>1241</v>
      </c>
      <c r="C1465" s="136"/>
    </row>
    <row r="1466" spans="1:3">
      <c r="A1466" s="134">
        <v>2290402</v>
      </c>
      <c r="B1466" s="135" t="s">
        <v>1242</v>
      </c>
      <c r="C1466" s="136"/>
    </row>
    <row r="1467" spans="1:3">
      <c r="A1467" s="134">
        <v>2290403</v>
      </c>
      <c r="B1467" s="135" t="s">
        <v>1243</v>
      </c>
      <c r="C1467" s="136"/>
    </row>
    <row r="1468" spans="1:3">
      <c r="A1468" s="134">
        <v>22908</v>
      </c>
      <c r="B1468" s="135" t="s">
        <v>1244</v>
      </c>
      <c r="C1468" s="136"/>
    </row>
    <row r="1469" spans="1:3">
      <c r="A1469" s="134">
        <v>2290802</v>
      </c>
      <c r="B1469" s="135" t="s">
        <v>1245</v>
      </c>
      <c r="C1469" s="136"/>
    </row>
    <row r="1470" spans="1:3">
      <c r="A1470" s="134">
        <v>2290803</v>
      </c>
      <c r="B1470" s="135" t="s">
        <v>1246</v>
      </c>
      <c r="C1470" s="136"/>
    </row>
    <row r="1471" spans="1:3">
      <c r="A1471" s="134">
        <v>2290804</v>
      </c>
      <c r="B1471" s="135" t="s">
        <v>1247</v>
      </c>
      <c r="C1471" s="136"/>
    </row>
    <row r="1472" spans="1:3">
      <c r="A1472" s="134">
        <v>2290805</v>
      </c>
      <c r="B1472" s="135" t="s">
        <v>1248</v>
      </c>
      <c r="C1472" s="136"/>
    </row>
    <row r="1473" spans="1:3">
      <c r="A1473" s="134">
        <v>2290806</v>
      </c>
      <c r="B1473" s="135" t="s">
        <v>1249</v>
      </c>
      <c r="C1473" s="136"/>
    </row>
    <row r="1474" spans="1:3">
      <c r="A1474" s="134">
        <v>2290807</v>
      </c>
      <c r="B1474" s="135" t="s">
        <v>1250</v>
      </c>
      <c r="C1474" s="136"/>
    </row>
    <row r="1475" spans="1:3">
      <c r="A1475" s="134">
        <v>2290808</v>
      </c>
      <c r="B1475" s="135" t="s">
        <v>1251</v>
      </c>
      <c r="C1475" s="136"/>
    </row>
    <row r="1476" spans="1:3">
      <c r="A1476" s="134">
        <v>2290899</v>
      </c>
      <c r="B1476" s="135" t="s">
        <v>1252</v>
      </c>
      <c r="C1476" s="136"/>
    </row>
    <row r="1477" spans="1:3">
      <c r="A1477" s="134">
        <v>22960</v>
      </c>
      <c r="B1477" s="135" t="s">
        <v>1253</v>
      </c>
      <c r="C1477" s="136"/>
    </row>
    <row r="1478" spans="1:3">
      <c r="A1478" s="134">
        <v>2296001</v>
      </c>
      <c r="B1478" s="135" t="s">
        <v>1254</v>
      </c>
      <c r="C1478" s="136"/>
    </row>
    <row r="1479" spans="1:3">
      <c r="A1479" s="134">
        <v>2296002</v>
      </c>
      <c r="B1479" s="135" t="s">
        <v>1255</v>
      </c>
      <c r="C1479" s="136"/>
    </row>
    <row r="1480" spans="1:3">
      <c r="A1480" s="134">
        <v>2296003</v>
      </c>
      <c r="B1480" s="135" t="s">
        <v>1256</v>
      </c>
      <c r="C1480" s="136"/>
    </row>
    <row r="1481" spans="1:3">
      <c r="A1481" s="134">
        <v>2296004</v>
      </c>
      <c r="B1481" s="135" t="s">
        <v>1257</v>
      </c>
      <c r="C1481" s="136"/>
    </row>
    <row r="1482" spans="1:3">
      <c r="A1482" s="134">
        <v>2296005</v>
      </c>
      <c r="B1482" s="135" t="s">
        <v>1258</v>
      </c>
      <c r="C1482" s="136"/>
    </row>
    <row r="1483" spans="1:3">
      <c r="A1483" s="134">
        <v>2296006</v>
      </c>
      <c r="B1483" s="135" t="s">
        <v>1259</v>
      </c>
      <c r="C1483" s="136"/>
    </row>
    <row r="1484" spans="1:3">
      <c r="A1484" s="134">
        <v>2296010</v>
      </c>
      <c r="B1484" s="135" t="s">
        <v>1260</v>
      </c>
      <c r="C1484" s="136"/>
    </row>
    <row r="1485" spans="1:3">
      <c r="A1485" s="134">
        <v>2296011</v>
      </c>
      <c r="B1485" s="135" t="s">
        <v>1261</v>
      </c>
      <c r="C1485" s="136"/>
    </row>
    <row r="1486" spans="1:3">
      <c r="A1486" s="134">
        <v>2296012</v>
      </c>
      <c r="B1486" s="135" t="s">
        <v>1262</v>
      </c>
      <c r="C1486" s="136"/>
    </row>
    <row r="1487" spans="1:3">
      <c r="A1487" s="134">
        <v>2296013</v>
      </c>
      <c r="B1487" s="135" t="s">
        <v>1263</v>
      </c>
      <c r="C1487" s="136"/>
    </row>
    <row r="1488" spans="1:3">
      <c r="A1488" s="134">
        <v>2296099</v>
      </c>
      <c r="B1488" s="135" t="s">
        <v>1264</v>
      </c>
      <c r="C1488" s="136"/>
    </row>
    <row r="1489" spans="1:3">
      <c r="A1489" s="134">
        <v>22999</v>
      </c>
      <c r="B1489" s="135" t="s">
        <v>264</v>
      </c>
      <c r="C1489" s="136">
        <v>26645.78</v>
      </c>
    </row>
    <row r="1490" spans="1:3">
      <c r="A1490" s="134">
        <v>2299999</v>
      </c>
      <c r="B1490" s="135" t="s">
        <v>264</v>
      </c>
      <c r="C1490" s="136">
        <v>26645.78</v>
      </c>
    </row>
    <row r="1491" spans="1:3">
      <c r="A1491" s="134">
        <v>230</v>
      </c>
      <c r="B1491" s="135" t="s">
        <v>1265</v>
      </c>
      <c r="C1491" s="136"/>
    </row>
    <row r="1492" spans="1:3">
      <c r="A1492" s="134">
        <v>23001</v>
      </c>
      <c r="B1492" s="135" t="s">
        <v>1266</v>
      </c>
      <c r="C1492" s="136"/>
    </row>
    <row r="1493" spans="1:3">
      <c r="A1493" s="134">
        <v>2300102</v>
      </c>
      <c r="B1493" s="135" t="s">
        <v>1267</v>
      </c>
      <c r="C1493" s="136"/>
    </row>
    <row r="1494" spans="1:3">
      <c r="A1494" s="134">
        <v>2300103</v>
      </c>
      <c r="B1494" s="135" t="s">
        <v>1268</v>
      </c>
      <c r="C1494" s="136"/>
    </row>
    <row r="1495" spans="1:3">
      <c r="A1495" s="134">
        <v>2300104</v>
      </c>
      <c r="B1495" s="135" t="s">
        <v>1269</v>
      </c>
      <c r="C1495" s="136"/>
    </row>
    <row r="1496" spans="1:3">
      <c r="A1496" s="134">
        <v>2300105</v>
      </c>
      <c r="B1496" s="135" t="s">
        <v>1270</v>
      </c>
      <c r="C1496" s="136"/>
    </row>
    <row r="1497" spans="1:3">
      <c r="A1497" s="134">
        <v>2300106</v>
      </c>
      <c r="B1497" s="135" t="s">
        <v>1271</v>
      </c>
      <c r="C1497" s="136"/>
    </row>
    <row r="1498" spans="1:3">
      <c r="A1498" s="134">
        <v>2300199</v>
      </c>
      <c r="B1498" s="135" t="s">
        <v>1272</v>
      </c>
      <c r="C1498" s="136"/>
    </row>
    <row r="1499" spans="1:3">
      <c r="A1499" s="134">
        <v>23002</v>
      </c>
      <c r="B1499" s="135" t="s">
        <v>1273</v>
      </c>
      <c r="C1499" s="136"/>
    </row>
    <row r="1500" spans="1:3">
      <c r="A1500" s="134">
        <v>2300201</v>
      </c>
      <c r="B1500" s="135" t="s">
        <v>1274</v>
      </c>
      <c r="C1500" s="136"/>
    </row>
    <row r="1501" spans="1:3">
      <c r="A1501" s="134">
        <v>2300202</v>
      </c>
      <c r="B1501" s="135" t="s">
        <v>1275</v>
      </c>
      <c r="C1501" s="136"/>
    </row>
    <row r="1502" spans="1:3">
      <c r="A1502" s="134">
        <v>2300207</v>
      </c>
      <c r="B1502" s="135" t="s">
        <v>1276</v>
      </c>
      <c r="C1502" s="136"/>
    </row>
    <row r="1503" spans="1:3">
      <c r="A1503" s="134">
        <v>2300208</v>
      </c>
      <c r="B1503" s="135" t="s">
        <v>1277</v>
      </c>
      <c r="C1503" s="136"/>
    </row>
    <row r="1504" spans="1:3">
      <c r="A1504" s="134">
        <v>2300212</v>
      </c>
      <c r="B1504" s="135" t="s">
        <v>1278</v>
      </c>
      <c r="C1504" s="136"/>
    </row>
    <row r="1505" spans="1:3">
      <c r="A1505" s="134">
        <v>2300214</v>
      </c>
      <c r="B1505" s="135" t="s">
        <v>1279</v>
      </c>
      <c r="C1505" s="136"/>
    </row>
    <row r="1506" spans="1:3">
      <c r="A1506" s="134">
        <v>2300225</v>
      </c>
      <c r="B1506" s="135" t="s">
        <v>1280</v>
      </c>
      <c r="C1506" s="136"/>
    </row>
    <row r="1507" spans="1:3">
      <c r="A1507" s="134">
        <v>2300226</v>
      </c>
      <c r="B1507" s="135" t="s">
        <v>1281</v>
      </c>
      <c r="C1507" s="136"/>
    </row>
    <row r="1508" spans="1:3">
      <c r="A1508" s="134">
        <v>2300227</v>
      </c>
      <c r="B1508" s="135" t="s">
        <v>1282</v>
      </c>
      <c r="C1508" s="136"/>
    </row>
    <row r="1509" spans="1:3">
      <c r="A1509" s="134">
        <v>2300228</v>
      </c>
      <c r="B1509" s="135" t="s">
        <v>1283</v>
      </c>
      <c r="C1509" s="136"/>
    </row>
    <row r="1510" spans="1:3">
      <c r="A1510" s="134">
        <v>2300229</v>
      </c>
      <c r="B1510" s="135" t="s">
        <v>1284</v>
      </c>
      <c r="C1510" s="136"/>
    </row>
    <row r="1511" spans="1:3">
      <c r="A1511" s="134">
        <v>2300230</v>
      </c>
      <c r="B1511" s="135" t="s">
        <v>1285</v>
      </c>
      <c r="C1511" s="136"/>
    </row>
    <row r="1512" spans="1:3">
      <c r="A1512" s="134">
        <v>2300231</v>
      </c>
      <c r="B1512" s="135" t="s">
        <v>1286</v>
      </c>
      <c r="C1512" s="136"/>
    </row>
    <row r="1513" spans="1:3">
      <c r="A1513" s="134">
        <v>2300241</v>
      </c>
      <c r="B1513" s="135" t="s">
        <v>1287</v>
      </c>
      <c r="C1513" s="136"/>
    </row>
    <row r="1514" spans="1:3">
      <c r="A1514" s="134">
        <v>2300242</v>
      </c>
      <c r="B1514" s="135" t="s">
        <v>1288</v>
      </c>
      <c r="C1514" s="136"/>
    </row>
    <row r="1515" spans="1:3">
      <c r="A1515" s="134">
        <v>2300243</v>
      </c>
      <c r="B1515" s="135" t="s">
        <v>1289</v>
      </c>
      <c r="C1515" s="136"/>
    </row>
    <row r="1516" spans="1:3">
      <c r="A1516" s="134">
        <v>2300244</v>
      </c>
      <c r="B1516" s="135" t="s">
        <v>1290</v>
      </c>
      <c r="C1516" s="136"/>
    </row>
    <row r="1517" spans="1:3">
      <c r="A1517" s="134">
        <v>2300245</v>
      </c>
      <c r="B1517" s="135" t="s">
        <v>1291</v>
      </c>
      <c r="C1517" s="136"/>
    </row>
    <row r="1518" spans="1:3">
      <c r="A1518" s="134">
        <v>2300246</v>
      </c>
      <c r="B1518" s="135" t="s">
        <v>1292</v>
      </c>
      <c r="C1518" s="136"/>
    </row>
    <row r="1519" spans="1:3">
      <c r="A1519" s="134">
        <v>2300247</v>
      </c>
      <c r="B1519" s="135" t="s">
        <v>1293</v>
      </c>
      <c r="C1519" s="136"/>
    </row>
    <row r="1520" spans="1:3">
      <c r="A1520" s="134">
        <v>2300248</v>
      </c>
      <c r="B1520" s="135" t="s">
        <v>1294</v>
      </c>
      <c r="C1520" s="136"/>
    </row>
    <row r="1521" spans="1:3">
      <c r="A1521" s="134">
        <v>2300249</v>
      </c>
      <c r="B1521" s="135" t="s">
        <v>1295</v>
      </c>
      <c r="C1521" s="136"/>
    </row>
    <row r="1522" spans="1:3">
      <c r="A1522" s="134">
        <v>2300250</v>
      </c>
      <c r="B1522" s="135" t="s">
        <v>1296</v>
      </c>
      <c r="C1522" s="136"/>
    </row>
    <row r="1523" spans="1:3">
      <c r="A1523" s="134">
        <v>2300251</v>
      </c>
      <c r="B1523" s="135" t="s">
        <v>1297</v>
      </c>
      <c r="C1523" s="136"/>
    </row>
    <row r="1524" spans="1:3">
      <c r="A1524" s="134">
        <v>2300252</v>
      </c>
      <c r="B1524" s="135" t="s">
        <v>1298</v>
      </c>
      <c r="C1524" s="136"/>
    </row>
    <row r="1525" spans="1:3">
      <c r="A1525" s="134">
        <v>2300253</v>
      </c>
      <c r="B1525" s="135" t="s">
        <v>1299</v>
      </c>
      <c r="C1525" s="136"/>
    </row>
    <row r="1526" spans="1:3">
      <c r="A1526" s="134">
        <v>2300254</v>
      </c>
      <c r="B1526" s="135" t="s">
        <v>1300</v>
      </c>
      <c r="C1526" s="136"/>
    </row>
    <row r="1527" spans="1:3">
      <c r="A1527" s="134">
        <v>2300255</v>
      </c>
      <c r="B1527" s="135" t="s">
        <v>1301</v>
      </c>
      <c r="C1527" s="136"/>
    </row>
    <row r="1528" spans="1:3">
      <c r="A1528" s="134">
        <v>2300256</v>
      </c>
      <c r="B1528" s="135" t="s">
        <v>1302</v>
      </c>
      <c r="C1528" s="136"/>
    </row>
    <row r="1529" spans="1:3">
      <c r="A1529" s="134">
        <v>2300257</v>
      </c>
      <c r="B1529" s="135" t="s">
        <v>1303</v>
      </c>
      <c r="C1529" s="136"/>
    </row>
    <row r="1530" spans="1:3">
      <c r="A1530" s="134">
        <v>2300258</v>
      </c>
      <c r="B1530" s="135" t="s">
        <v>1304</v>
      </c>
      <c r="C1530" s="136"/>
    </row>
    <row r="1531" spans="1:3">
      <c r="A1531" s="134">
        <v>2300259</v>
      </c>
      <c r="B1531" s="135" t="s">
        <v>1305</v>
      </c>
      <c r="C1531" s="136"/>
    </row>
    <row r="1532" spans="1:3">
      <c r="A1532" s="134">
        <v>2300260</v>
      </c>
      <c r="B1532" s="135" t="s">
        <v>1306</v>
      </c>
      <c r="C1532" s="136"/>
    </row>
    <row r="1533" spans="1:3">
      <c r="A1533" s="134">
        <v>2300269</v>
      </c>
      <c r="B1533" s="135" t="s">
        <v>1307</v>
      </c>
      <c r="C1533" s="136"/>
    </row>
    <row r="1534" spans="1:3">
      <c r="A1534" s="134">
        <v>2300299</v>
      </c>
      <c r="B1534" s="135" t="s">
        <v>1308</v>
      </c>
      <c r="C1534" s="136"/>
    </row>
    <row r="1535" spans="1:3">
      <c r="A1535" s="134">
        <v>23003</v>
      </c>
      <c r="B1535" s="135" t="s">
        <v>1309</v>
      </c>
      <c r="C1535" s="136"/>
    </row>
    <row r="1536" spans="1:3">
      <c r="A1536" s="134">
        <v>2300301</v>
      </c>
      <c r="B1536" s="135" t="s">
        <v>1072</v>
      </c>
      <c r="C1536" s="136"/>
    </row>
    <row r="1537" spans="1:3">
      <c r="A1537" s="134">
        <v>2300302</v>
      </c>
      <c r="B1537" s="135" t="s">
        <v>1310</v>
      </c>
      <c r="C1537" s="136"/>
    </row>
    <row r="1538" spans="1:3">
      <c r="A1538" s="134">
        <v>2300303</v>
      </c>
      <c r="B1538" s="135" t="s">
        <v>1311</v>
      </c>
      <c r="C1538" s="136"/>
    </row>
    <row r="1539" spans="1:3">
      <c r="A1539" s="134">
        <v>2300304</v>
      </c>
      <c r="B1539" s="135" t="s">
        <v>1312</v>
      </c>
      <c r="C1539" s="136"/>
    </row>
    <row r="1540" spans="1:3">
      <c r="A1540" s="134">
        <v>2300305</v>
      </c>
      <c r="B1540" s="135" t="s">
        <v>1073</v>
      </c>
      <c r="C1540" s="136"/>
    </row>
    <row r="1541" spans="1:3">
      <c r="A1541" s="134">
        <v>2300306</v>
      </c>
      <c r="B1541" s="135" t="s">
        <v>1313</v>
      </c>
      <c r="C1541" s="136"/>
    </row>
    <row r="1542" spans="1:3">
      <c r="A1542" s="134">
        <v>2300307</v>
      </c>
      <c r="B1542" s="135" t="s">
        <v>1314</v>
      </c>
      <c r="C1542" s="136"/>
    </row>
    <row r="1543" spans="1:3">
      <c r="A1543" s="134">
        <v>2300308</v>
      </c>
      <c r="B1543" s="135" t="s">
        <v>1315</v>
      </c>
      <c r="C1543" s="136"/>
    </row>
    <row r="1544" spans="1:3">
      <c r="A1544" s="134">
        <v>2300310</v>
      </c>
      <c r="B1544" s="135" t="s">
        <v>1316</v>
      </c>
      <c r="C1544" s="136"/>
    </row>
    <row r="1545" spans="1:3">
      <c r="A1545" s="134">
        <v>2300311</v>
      </c>
      <c r="B1545" s="135" t="s">
        <v>1076</v>
      </c>
      <c r="C1545" s="136"/>
    </row>
    <row r="1546" spans="1:3">
      <c r="A1546" s="134">
        <v>2300312</v>
      </c>
      <c r="B1546" s="135" t="s">
        <v>1317</v>
      </c>
      <c r="C1546" s="136"/>
    </row>
    <row r="1547" spans="1:3">
      <c r="A1547" s="134">
        <v>2300313</v>
      </c>
      <c r="B1547" s="135" t="s">
        <v>1318</v>
      </c>
      <c r="C1547" s="136"/>
    </row>
    <row r="1548" spans="1:3">
      <c r="A1548" s="134">
        <v>2300314</v>
      </c>
      <c r="B1548" s="135" t="s">
        <v>1078</v>
      </c>
      <c r="C1548" s="136"/>
    </row>
    <row r="1549" spans="1:3">
      <c r="A1549" s="134">
        <v>2300315</v>
      </c>
      <c r="B1549" s="135" t="s">
        <v>1319</v>
      </c>
      <c r="C1549" s="136"/>
    </row>
    <row r="1550" spans="1:3">
      <c r="A1550" s="134">
        <v>2300316</v>
      </c>
      <c r="B1550" s="135" t="s">
        <v>1320</v>
      </c>
      <c r="C1550" s="136"/>
    </row>
    <row r="1551" spans="1:3">
      <c r="A1551" s="134">
        <v>2300317</v>
      </c>
      <c r="B1551" s="135" t="s">
        <v>1321</v>
      </c>
      <c r="C1551" s="136"/>
    </row>
    <row r="1552" spans="1:3">
      <c r="A1552" s="134">
        <v>2300320</v>
      </c>
      <c r="B1552" s="135" t="s">
        <v>1322</v>
      </c>
      <c r="C1552" s="136"/>
    </row>
    <row r="1553" spans="1:3">
      <c r="A1553" s="134">
        <v>2300321</v>
      </c>
      <c r="B1553" s="135" t="s">
        <v>1079</v>
      </c>
      <c r="C1553" s="136"/>
    </row>
    <row r="1554" spans="1:3">
      <c r="A1554" s="134">
        <v>2300322</v>
      </c>
      <c r="B1554" s="135" t="s">
        <v>1323</v>
      </c>
      <c r="C1554" s="136"/>
    </row>
    <row r="1555" spans="1:3">
      <c r="A1555" s="134">
        <v>2300324</v>
      </c>
      <c r="B1555" s="135" t="s">
        <v>1324</v>
      </c>
      <c r="C1555" s="136"/>
    </row>
    <row r="1556" spans="1:3">
      <c r="A1556" s="134">
        <v>2300399</v>
      </c>
      <c r="B1556" s="135" t="s">
        <v>264</v>
      </c>
      <c r="C1556" s="136"/>
    </row>
    <row r="1557" spans="1:3">
      <c r="A1557" s="134">
        <v>23004</v>
      </c>
      <c r="B1557" s="135" t="s">
        <v>1325</v>
      </c>
      <c r="C1557" s="136"/>
    </row>
    <row r="1558" spans="1:3">
      <c r="A1558" s="134">
        <v>2300403</v>
      </c>
      <c r="B1558" s="135" t="s">
        <v>1326</v>
      </c>
      <c r="C1558" s="136"/>
    </row>
    <row r="1559" spans="1:3">
      <c r="A1559" s="134">
        <v>2300404</v>
      </c>
      <c r="B1559" s="135" t="s">
        <v>1313</v>
      </c>
      <c r="C1559" s="136"/>
    </row>
    <row r="1560" spans="1:3">
      <c r="A1560" s="134">
        <v>2300405</v>
      </c>
      <c r="B1560" s="135" t="s">
        <v>1314</v>
      </c>
      <c r="C1560" s="136"/>
    </row>
    <row r="1561" spans="1:3">
      <c r="A1561" s="134">
        <v>2300406</v>
      </c>
      <c r="B1561" s="135" t="s">
        <v>1315</v>
      </c>
      <c r="C1561" s="136"/>
    </row>
    <row r="1562" spans="1:3">
      <c r="A1562" s="134">
        <v>2300407</v>
      </c>
      <c r="B1562" s="135" t="s">
        <v>1076</v>
      </c>
      <c r="C1562" s="136"/>
    </row>
    <row r="1563" spans="1:3">
      <c r="A1563" s="134">
        <v>2300408</v>
      </c>
      <c r="B1563" s="135" t="s">
        <v>1317</v>
      </c>
      <c r="C1563" s="136"/>
    </row>
    <row r="1564" spans="1:3">
      <c r="A1564" s="134">
        <v>2300409</v>
      </c>
      <c r="B1564" s="135" t="s">
        <v>1318</v>
      </c>
      <c r="C1564" s="136"/>
    </row>
    <row r="1565" spans="1:3">
      <c r="A1565" s="134">
        <v>2300410</v>
      </c>
      <c r="B1565" s="135" t="s">
        <v>1078</v>
      </c>
      <c r="C1565" s="136"/>
    </row>
    <row r="1566" spans="1:3">
      <c r="A1566" s="134">
        <v>2300411</v>
      </c>
      <c r="B1566" s="135" t="s">
        <v>1327</v>
      </c>
      <c r="C1566" s="136"/>
    </row>
    <row r="1567" spans="1:3">
      <c r="A1567" s="134">
        <v>2300499</v>
      </c>
      <c r="B1567" s="135" t="s">
        <v>264</v>
      </c>
      <c r="C1567" s="136"/>
    </row>
    <row r="1568" spans="1:3">
      <c r="A1568" s="134">
        <v>23005</v>
      </c>
      <c r="B1568" s="135" t="s">
        <v>1328</v>
      </c>
      <c r="C1568" s="136"/>
    </row>
    <row r="1569" spans="1:3">
      <c r="A1569" s="134">
        <v>2300501</v>
      </c>
      <c r="B1569" s="135" t="s">
        <v>1329</v>
      </c>
      <c r="C1569" s="136"/>
    </row>
    <row r="1570" spans="1:3">
      <c r="A1570" s="134">
        <v>23006</v>
      </c>
      <c r="B1570" s="135" t="s">
        <v>1330</v>
      </c>
      <c r="C1570" s="136"/>
    </row>
    <row r="1571" spans="1:3">
      <c r="A1571" s="134">
        <v>2300601</v>
      </c>
      <c r="B1571" s="135" t="s">
        <v>1331</v>
      </c>
      <c r="C1571" s="136"/>
    </row>
    <row r="1572" spans="1:3">
      <c r="A1572" s="134">
        <v>2300602</v>
      </c>
      <c r="B1572" s="135" t="s">
        <v>1332</v>
      </c>
      <c r="C1572" s="136"/>
    </row>
    <row r="1573" spans="1:3">
      <c r="A1573" s="134">
        <v>2300603</v>
      </c>
      <c r="B1573" s="135" t="s">
        <v>1333</v>
      </c>
      <c r="C1573" s="136"/>
    </row>
    <row r="1574" spans="1:3">
      <c r="A1574" s="134">
        <v>2300604</v>
      </c>
      <c r="B1574" s="135" t="s">
        <v>1334</v>
      </c>
      <c r="C1574" s="136"/>
    </row>
    <row r="1575" spans="1:3">
      <c r="A1575" s="134">
        <v>23008</v>
      </c>
      <c r="B1575" s="135" t="s">
        <v>1335</v>
      </c>
      <c r="C1575" s="136"/>
    </row>
    <row r="1576" spans="1:3">
      <c r="A1576" s="134">
        <v>2300802</v>
      </c>
      <c r="B1576" s="135" t="s">
        <v>1336</v>
      </c>
      <c r="C1576" s="136"/>
    </row>
    <row r="1577" spans="1:3">
      <c r="A1577" s="134">
        <v>2300803</v>
      </c>
      <c r="B1577" s="135" t="s">
        <v>1337</v>
      </c>
      <c r="C1577" s="136"/>
    </row>
    <row r="1578" spans="1:3">
      <c r="A1578" s="134">
        <v>2300899</v>
      </c>
      <c r="B1578" s="135" t="s">
        <v>1338</v>
      </c>
      <c r="C1578" s="136"/>
    </row>
    <row r="1579" spans="1:3">
      <c r="A1579" s="134">
        <v>23009</v>
      </c>
      <c r="B1579" s="135" t="s">
        <v>1339</v>
      </c>
      <c r="C1579" s="136"/>
    </row>
    <row r="1580" spans="1:3">
      <c r="A1580" s="134">
        <v>2300901</v>
      </c>
      <c r="B1580" s="135" t="s">
        <v>1340</v>
      </c>
      <c r="C1580" s="136"/>
    </row>
    <row r="1581" spans="1:3">
      <c r="A1581" s="134">
        <v>2300902</v>
      </c>
      <c r="B1581" s="135" t="s">
        <v>1341</v>
      </c>
      <c r="C1581" s="136"/>
    </row>
    <row r="1582" spans="1:3">
      <c r="A1582" s="134">
        <v>2300911</v>
      </c>
      <c r="B1582" s="135" t="s">
        <v>1342</v>
      </c>
      <c r="C1582" s="136"/>
    </row>
    <row r="1583" spans="1:3">
      <c r="A1583" s="134">
        <v>2300912</v>
      </c>
      <c r="B1583" s="135" t="s">
        <v>1343</v>
      </c>
      <c r="C1583" s="136"/>
    </row>
    <row r="1584" spans="1:3">
      <c r="A1584" s="134">
        <v>2300913</v>
      </c>
      <c r="B1584" s="135" t="s">
        <v>1344</v>
      </c>
      <c r="C1584" s="136"/>
    </row>
    <row r="1585" spans="1:3">
      <c r="A1585" s="134">
        <v>2300914</v>
      </c>
      <c r="B1585" s="135" t="s">
        <v>1345</v>
      </c>
      <c r="C1585" s="136"/>
    </row>
    <row r="1586" spans="1:3">
      <c r="A1586" s="134">
        <v>2300915</v>
      </c>
      <c r="B1586" s="135" t="s">
        <v>1346</v>
      </c>
      <c r="C1586" s="136"/>
    </row>
    <row r="1587" spans="1:3">
      <c r="A1587" s="134">
        <v>2300916</v>
      </c>
      <c r="B1587" s="135" t="s">
        <v>1347</v>
      </c>
      <c r="C1587" s="136"/>
    </row>
    <row r="1588" spans="1:3">
      <c r="A1588" s="134">
        <v>2300917</v>
      </c>
      <c r="B1588" s="135" t="s">
        <v>1348</v>
      </c>
      <c r="C1588" s="136"/>
    </row>
    <row r="1589" spans="1:3">
      <c r="A1589" s="134">
        <v>2300999</v>
      </c>
      <c r="B1589" s="135" t="s">
        <v>1349</v>
      </c>
      <c r="C1589" s="136"/>
    </row>
    <row r="1590" spans="1:3">
      <c r="A1590" s="134">
        <v>23011</v>
      </c>
      <c r="B1590" s="135" t="s">
        <v>1350</v>
      </c>
      <c r="C1590" s="136"/>
    </row>
    <row r="1591" spans="1:3">
      <c r="A1591" s="134">
        <v>2301101</v>
      </c>
      <c r="B1591" s="135" t="s">
        <v>1351</v>
      </c>
      <c r="C1591" s="136"/>
    </row>
    <row r="1592" spans="1:3">
      <c r="A1592" s="134">
        <v>2301102</v>
      </c>
      <c r="B1592" s="135" t="s">
        <v>1352</v>
      </c>
      <c r="C1592" s="136"/>
    </row>
    <row r="1593" spans="1:3">
      <c r="A1593" s="134">
        <v>2301103</v>
      </c>
      <c r="B1593" s="135" t="s">
        <v>1353</v>
      </c>
      <c r="C1593" s="136"/>
    </row>
    <row r="1594" spans="1:3">
      <c r="A1594" s="134">
        <v>2301104</v>
      </c>
      <c r="B1594" s="135" t="s">
        <v>1354</v>
      </c>
      <c r="C1594" s="136"/>
    </row>
    <row r="1595" spans="1:3">
      <c r="A1595" s="134">
        <v>2301105</v>
      </c>
      <c r="B1595" s="135" t="s">
        <v>1355</v>
      </c>
      <c r="C1595" s="136"/>
    </row>
    <row r="1596" spans="1:3">
      <c r="A1596" s="134">
        <v>2301106</v>
      </c>
      <c r="B1596" s="135" t="s">
        <v>1356</v>
      </c>
      <c r="C1596" s="136"/>
    </row>
    <row r="1597" spans="1:3">
      <c r="A1597" s="134">
        <v>2301109</v>
      </c>
      <c r="B1597" s="135" t="s">
        <v>1357</v>
      </c>
      <c r="C1597" s="136"/>
    </row>
    <row r="1598" spans="1:3">
      <c r="A1598" s="134">
        <v>2301115</v>
      </c>
      <c r="B1598" s="135" t="s">
        <v>1358</v>
      </c>
      <c r="C1598" s="136"/>
    </row>
    <row r="1599" spans="1:3">
      <c r="A1599" s="134">
        <v>2301117</v>
      </c>
      <c r="B1599" s="135" t="s">
        <v>1359</v>
      </c>
      <c r="C1599" s="136"/>
    </row>
    <row r="1600" spans="1:3">
      <c r="A1600" s="134">
        <v>2301118</v>
      </c>
      <c r="B1600" s="135" t="s">
        <v>1360</v>
      </c>
      <c r="C1600" s="136"/>
    </row>
    <row r="1601" spans="1:3">
      <c r="A1601" s="134">
        <v>2301120</v>
      </c>
      <c r="B1601" s="135" t="s">
        <v>1361</v>
      </c>
      <c r="C1601" s="136"/>
    </row>
    <row r="1602" spans="1:3">
      <c r="A1602" s="134">
        <v>2301121</v>
      </c>
      <c r="B1602" s="135" t="s">
        <v>1362</v>
      </c>
      <c r="C1602" s="136"/>
    </row>
    <row r="1603" spans="1:3">
      <c r="A1603" s="134">
        <v>2301122</v>
      </c>
      <c r="B1603" s="135" t="s">
        <v>1363</v>
      </c>
      <c r="C1603" s="136"/>
    </row>
    <row r="1604" spans="1:3">
      <c r="A1604" s="134">
        <v>2301123</v>
      </c>
      <c r="B1604" s="135" t="s">
        <v>1364</v>
      </c>
      <c r="C1604" s="136"/>
    </row>
    <row r="1605" spans="1:3">
      <c r="A1605" s="134">
        <v>2301124</v>
      </c>
      <c r="B1605" s="135" t="s">
        <v>1365</v>
      </c>
      <c r="C1605" s="136"/>
    </row>
    <row r="1606" spans="1:3">
      <c r="A1606" s="134">
        <v>2301131</v>
      </c>
      <c r="B1606" s="135" t="s">
        <v>1366</v>
      </c>
      <c r="C1606" s="136"/>
    </row>
    <row r="1607" spans="1:3">
      <c r="A1607" s="134">
        <v>2301132</v>
      </c>
      <c r="B1607" s="135" t="s">
        <v>1367</v>
      </c>
      <c r="C1607" s="136"/>
    </row>
    <row r="1608" spans="1:3">
      <c r="A1608" s="134">
        <v>2301133</v>
      </c>
      <c r="B1608" s="135" t="s">
        <v>1368</v>
      </c>
      <c r="C1608" s="136"/>
    </row>
    <row r="1609" spans="1:3">
      <c r="A1609" s="134">
        <v>2301198</v>
      </c>
      <c r="B1609" s="135" t="s">
        <v>1369</v>
      </c>
      <c r="C1609" s="136"/>
    </row>
    <row r="1610" spans="1:3">
      <c r="A1610" s="134">
        <v>2301199</v>
      </c>
      <c r="B1610" s="135" t="s">
        <v>1370</v>
      </c>
      <c r="C1610" s="136"/>
    </row>
    <row r="1611" spans="1:3">
      <c r="A1611" s="134">
        <v>23013</v>
      </c>
      <c r="B1611" s="135" t="s">
        <v>1071</v>
      </c>
      <c r="C1611" s="136"/>
    </row>
    <row r="1612" spans="1:3">
      <c r="A1612" s="134">
        <v>23015</v>
      </c>
      <c r="B1612" s="135" t="s">
        <v>1371</v>
      </c>
      <c r="C1612" s="136"/>
    </row>
    <row r="1613" spans="1:3">
      <c r="A1613" s="134">
        <v>23016</v>
      </c>
      <c r="B1613" s="135" t="s">
        <v>1372</v>
      </c>
      <c r="C1613" s="136"/>
    </row>
    <row r="1614" spans="1:3">
      <c r="A1614" s="134">
        <v>23017</v>
      </c>
      <c r="B1614" s="135" t="s">
        <v>1373</v>
      </c>
      <c r="C1614" s="136"/>
    </row>
    <row r="1615" spans="1:3">
      <c r="A1615" s="134">
        <v>2301701</v>
      </c>
      <c r="B1615" s="135" t="s">
        <v>1374</v>
      </c>
      <c r="C1615" s="136"/>
    </row>
    <row r="1616" spans="1:3">
      <c r="A1616" s="134">
        <v>2301702</v>
      </c>
      <c r="B1616" s="135" t="s">
        <v>1375</v>
      </c>
      <c r="C1616" s="136"/>
    </row>
    <row r="1617" spans="1:3">
      <c r="A1617" s="134">
        <v>2301703</v>
      </c>
      <c r="B1617" s="135" t="s">
        <v>1376</v>
      </c>
      <c r="C1617" s="136"/>
    </row>
    <row r="1618" spans="1:3">
      <c r="A1618" s="134">
        <v>2301704</v>
      </c>
      <c r="B1618" s="135" t="s">
        <v>1377</v>
      </c>
      <c r="C1618" s="136"/>
    </row>
    <row r="1619" spans="1:3">
      <c r="A1619" s="134">
        <v>2301705</v>
      </c>
      <c r="B1619" s="135" t="s">
        <v>1378</v>
      </c>
      <c r="C1619" s="136"/>
    </row>
    <row r="1620" spans="1:3">
      <c r="A1620" s="134">
        <v>23018</v>
      </c>
      <c r="B1620" s="135" t="s">
        <v>1379</v>
      </c>
      <c r="C1620" s="136"/>
    </row>
    <row r="1621" spans="1:3">
      <c r="A1621" s="134">
        <v>2301801</v>
      </c>
      <c r="B1621" s="135" t="s">
        <v>1380</v>
      </c>
      <c r="C1621" s="136"/>
    </row>
    <row r="1622" spans="1:3">
      <c r="A1622" s="134">
        <v>2301802</v>
      </c>
      <c r="B1622" s="135" t="s">
        <v>1381</v>
      </c>
      <c r="C1622" s="136"/>
    </row>
    <row r="1623" spans="1:3">
      <c r="A1623" s="134">
        <v>2301803</v>
      </c>
      <c r="B1623" s="135" t="s">
        <v>1382</v>
      </c>
      <c r="C1623" s="136"/>
    </row>
    <row r="1624" spans="1:3">
      <c r="A1624" s="134">
        <v>2301804</v>
      </c>
      <c r="B1624" s="135" t="s">
        <v>1383</v>
      </c>
      <c r="C1624" s="136"/>
    </row>
    <row r="1625" spans="1:3">
      <c r="A1625" s="134">
        <v>2301805</v>
      </c>
      <c r="B1625" s="135" t="s">
        <v>1384</v>
      </c>
      <c r="C1625" s="136"/>
    </row>
    <row r="1626" spans="1:3">
      <c r="A1626" s="134">
        <v>2301806</v>
      </c>
      <c r="B1626" s="135" t="s">
        <v>1385</v>
      </c>
      <c r="C1626" s="136"/>
    </row>
    <row r="1627" spans="1:3">
      <c r="A1627" s="134">
        <v>2301807</v>
      </c>
      <c r="B1627" s="135" t="s">
        <v>1386</v>
      </c>
      <c r="C1627" s="136"/>
    </row>
    <row r="1628" spans="1:3">
      <c r="A1628" s="134">
        <v>23019</v>
      </c>
      <c r="B1628" s="135" t="s">
        <v>1387</v>
      </c>
      <c r="C1628" s="136"/>
    </row>
    <row r="1629" spans="1:3">
      <c r="A1629" s="134">
        <v>2301901</v>
      </c>
      <c r="B1629" s="135" t="s">
        <v>1388</v>
      </c>
      <c r="C1629" s="136"/>
    </row>
    <row r="1630" spans="1:3">
      <c r="A1630" s="134">
        <v>2301902</v>
      </c>
      <c r="B1630" s="135" t="s">
        <v>1389</v>
      </c>
      <c r="C1630" s="136"/>
    </row>
    <row r="1631" spans="1:3">
      <c r="A1631" s="134">
        <v>2301903</v>
      </c>
      <c r="B1631" s="135" t="s">
        <v>1390</v>
      </c>
      <c r="C1631" s="136"/>
    </row>
    <row r="1632" spans="1:3">
      <c r="A1632" s="134">
        <v>2301904</v>
      </c>
      <c r="B1632" s="135" t="s">
        <v>1391</v>
      </c>
      <c r="C1632" s="136"/>
    </row>
    <row r="1633" spans="1:3">
      <c r="A1633" s="134">
        <v>2301905</v>
      </c>
      <c r="B1633" s="135" t="s">
        <v>1392</v>
      </c>
      <c r="C1633" s="136"/>
    </row>
    <row r="1634" spans="1:3">
      <c r="A1634" s="134">
        <v>2301906</v>
      </c>
      <c r="B1634" s="135" t="s">
        <v>1393</v>
      </c>
      <c r="C1634" s="136"/>
    </row>
    <row r="1635" spans="1:3">
      <c r="A1635" s="134">
        <v>2301907</v>
      </c>
      <c r="B1635" s="135" t="s">
        <v>1394</v>
      </c>
      <c r="C1635" s="136"/>
    </row>
    <row r="1636" spans="1:3">
      <c r="A1636" s="134">
        <v>231</v>
      </c>
      <c r="B1636" s="135" t="s">
        <v>1395</v>
      </c>
      <c r="C1636" s="136">
        <v>2188</v>
      </c>
    </row>
    <row r="1637" spans="1:3">
      <c r="A1637" s="134">
        <v>23101</v>
      </c>
      <c r="B1637" s="135" t="s">
        <v>1396</v>
      </c>
      <c r="C1637" s="136"/>
    </row>
    <row r="1638" spans="1:3">
      <c r="A1638" s="134">
        <v>23102</v>
      </c>
      <c r="B1638" s="135" t="s">
        <v>1397</v>
      </c>
      <c r="C1638" s="136"/>
    </row>
    <row r="1639" spans="1:3">
      <c r="A1639" s="134">
        <v>23103</v>
      </c>
      <c r="B1639" s="135" t="s">
        <v>1398</v>
      </c>
      <c r="C1639" s="136">
        <v>2188</v>
      </c>
    </row>
    <row r="1640" spans="1:3">
      <c r="A1640" s="134">
        <v>2310301</v>
      </c>
      <c r="B1640" s="135" t="s">
        <v>1399</v>
      </c>
      <c r="C1640" s="136">
        <v>2188</v>
      </c>
    </row>
    <row r="1641" spans="1:3">
      <c r="A1641" s="134">
        <v>2310302</v>
      </c>
      <c r="B1641" s="135" t="s">
        <v>1400</v>
      </c>
      <c r="C1641" s="136"/>
    </row>
    <row r="1642" spans="1:3">
      <c r="A1642" s="134">
        <v>2310303</v>
      </c>
      <c r="B1642" s="135" t="s">
        <v>1401</v>
      </c>
      <c r="C1642" s="136"/>
    </row>
    <row r="1643" spans="1:3">
      <c r="A1643" s="134">
        <v>2310399</v>
      </c>
      <c r="B1643" s="135" t="s">
        <v>1402</v>
      </c>
      <c r="C1643" s="136"/>
    </row>
    <row r="1644" spans="1:3">
      <c r="A1644" s="134">
        <v>23104</v>
      </c>
      <c r="B1644" s="135" t="s">
        <v>1403</v>
      </c>
      <c r="C1644" s="136"/>
    </row>
    <row r="1645" spans="1:3">
      <c r="A1645" s="134">
        <v>2310401</v>
      </c>
      <c r="B1645" s="135" t="s">
        <v>1404</v>
      </c>
      <c r="C1645" s="136"/>
    </row>
    <row r="1646" spans="1:3">
      <c r="A1646" s="134">
        <v>2310402</v>
      </c>
      <c r="B1646" s="135" t="s">
        <v>1405</v>
      </c>
      <c r="C1646" s="136"/>
    </row>
    <row r="1647" spans="1:3">
      <c r="A1647" s="134">
        <v>2310405</v>
      </c>
      <c r="B1647" s="135" t="s">
        <v>1406</v>
      </c>
      <c r="C1647" s="136"/>
    </row>
    <row r="1648" spans="1:3">
      <c r="A1648" s="134">
        <v>2310411</v>
      </c>
      <c r="B1648" s="135" t="s">
        <v>1407</v>
      </c>
      <c r="C1648" s="136"/>
    </row>
    <row r="1649" spans="1:3">
      <c r="A1649" s="134">
        <v>2310413</v>
      </c>
      <c r="B1649" s="135" t="s">
        <v>1408</v>
      </c>
      <c r="C1649" s="136"/>
    </row>
    <row r="1650" spans="1:3">
      <c r="A1650" s="134">
        <v>2310414</v>
      </c>
      <c r="B1650" s="135" t="s">
        <v>1409</v>
      </c>
      <c r="C1650" s="136"/>
    </row>
    <row r="1651" spans="1:3">
      <c r="A1651" s="134">
        <v>2310416</v>
      </c>
      <c r="B1651" s="135" t="s">
        <v>1410</v>
      </c>
      <c r="C1651" s="136"/>
    </row>
    <row r="1652" spans="1:3">
      <c r="A1652" s="134">
        <v>2310417</v>
      </c>
      <c r="B1652" s="135" t="s">
        <v>1411</v>
      </c>
      <c r="C1652" s="136"/>
    </row>
    <row r="1653" spans="1:3">
      <c r="A1653" s="134">
        <v>2310418</v>
      </c>
      <c r="B1653" s="135" t="s">
        <v>1412</v>
      </c>
      <c r="C1653" s="136"/>
    </row>
    <row r="1654" spans="1:3">
      <c r="A1654" s="134">
        <v>2310419</v>
      </c>
      <c r="B1654" s="135" t="s">
        <v>1413</v>
      </c>
      <c r="C1654" s="136"/>
    </row>
    <row r="1655" spans="1:3">
      <c r="A1655" s="134">
        <v>2310420</v>
      </c>
      <c r="B1655" s="135" t="s">
        <v>1414</v>
      </c>
      <c r="C1655" s="136"/>
    </row>
    <row r="1656" spans="1:3">
      <c r="A1656" s="134">
        <v>2310431</v>
      </c>
      <c r="B1656" s="135" t="s">
        <v>1415</v>
      </c>
      <c r="C1656" s="136"/>
    </row>
    <row r="1657" spans="1:3">
      <c r="A1657" s="134">
        <v>2310432</v>
      </c>
      <c r="B1657" s="135" t="s">
        <v>1416</v>
      </c>
      <c r="C1657" s="136"/>
    </row>
    <row r="1658" spans="1:3">
      <c r="A1658" s="134">
        <v>2310433</v>
      </c>
      <c r="B1658" s="135" t="s">
        <v>1417</v>
      </c>
      <c r="C1658" s="136"/>
    </row>
    <row r="1659" spans="1:3">
      <c r="A1659" s="134">
        <v>2310498</v>
      </c>
      <c r="B1659" s="135" t="s">
        <v>1418</v>
      </c>
      <c r="C1659" s="136"/>
    </row>
    <row r="1660" spans="1:3">
      <c r="A1660" s="134">
        <v>2310499</v>
      </c>
      <c r="B1660" s="135" t="s">
        <v>1419</v>
      </c>
      <c r="C1660" s="136"/>
    </row>
    <row r="1661" spans="1:3">
      <c r="A1661" s="134">
        <v>23105</v>
      </c>
      <c r="B1661" s="135" t="s">
        <v>1420</v>
      </c>
      <c r="C1661" s="136"/>
    </row>
    <row r="1662" spans="1:3">
      <c r="A1662" s="134">
        <v>232</v>
      </c>
      <c r="B1662" s="135" t="s">
        <v>1421</v>
      </c>
      <c r="C1662" s="136">
        <v>5647</v>
      </c>
    </row>
    <row r="1663" spans="1:3">
      <c r="A1663" s="134">
        <v>23201</v>
      </c>
      <c r="B1663" s="135" t="s">
        <v>1422</v>
      </c>
      <c r="C1663" s="136"/>
    </row>
    <row r="1664" spans="1:3">
      <c r="A1664" s="134">
        <v>23202</v>
      </c>
      <c r="B1664" s="135" t="s">
        <v>1423</v>
      </c>
      <c r="C1664" s="136"/>
    </row>
    <row r="1665" spans="1:3">
      <c r="A1665" s="134">
        <v>23203</v>
      </c>
      <c r="B1665" s="135" t="s">
        <v>1424</v>
      </c>
      <c r="C1665" s="136">
        <v>5647</v>
      </c>
    </row>
    <row r="1666" spans="1:3">
      <c r="A1666" s="134">
        <v>2320301</v>
      </c>
      <c r="B1666" s="135" t="s">
        <v>1425</v>
      </c>
      <c r="C1666" s="136">
        <v>5647</v>
      </c>
    </row>
    <row r="1667" spans="1:3">
      <c r="A1667" s="134">
        <v>2320302</v>
      </c>
      <c r="B1667" s="135" t="s">
        <v>1426</v>
      </c>
      <c r="C1667" s="136"/>
    </row>
    <row r="1668" spans="1:3">
      <c r="A1668" s="134">
        <v>2320303</v>
      </c>
      <c r="B1668" s="135" t="s">
        <v>1427</v>
      </c>
      <c r="C1668" s="136"/>
    </row>
    <row r="1669" spans="1:3">
      <c r="A1669" s="134">
        <v>2320399</v>
      </c>
      <c r="B1669" s="135" t="s">
        <v>1428</v>
      </c>
      <c r="C1669" s="136"/>
    </row>
    <row r="1670" spans="1:3">
      <c r="A1670" s="134">
        <v>23204</v>
      </c>
      <c r="B1670" s="135" t="s">
        <v>1429</v>
      </c>
      <c r="C1670" s="136"/>
    </row>
    <row r="1671" spans="1:3">
      <c r="A1671" s="134">
        <v>2320401</v>
      </c>
      <c r="B1671" s="135" t="s">
        <v>1430</v>
      </c>
      <c r="C1671" s="136"/>
    </row>
    <row r="1672" spans="1:3">
      <c r="A1672" s="134">
        <v>2320402</v>
      </c>
      <c r="B1672" s="135" t="s">
        <v>1431</v>
      </c>
      <c r="C1672" s="136"/>
    </row>
    <row r="1673" spans="1:3">
      <c r="A1673" s="134">
        <v>2320405</v>
      </c>
      <c r="B1673" s="135" t="s">
        <v>1432</v>
      </c>
      <c r="C1673" s="136"/>
    </row>
    <row r="1674" spans="1:3">
      <c r="A1674" s="134">
        <v>2320411</v>
      </c>
      <c r="B1674" s="135" t="s">
        <v>1433</v>
      </c>
      <c r="C1674" s="136"/>
    </row>
    <row r="1675" spans="1:3">
      <c r="A1675" s="134">
        <v>2320413</v>
      </c>
      <c r="B1675" s="135" t="s">
        <v>1434</v>
      </c>
      <c r="C1675" s="136"/>
    </row>
    <row r="1676" spans="1:3">
      <c r="A1676" s="134">
        <v>2320414</v>
      </c>
      <c r="B1676" s="135" t="s">
        <v>1435</v>
      </c>
      <c r="C1676" s="136"/>
    </row>
    <row r="1677" spans="1:3">
      <c r="A1677" s="134">
        <v>2320416</v>
      </c>
      <c r="B1677" s="135" t="s">
        <v>1436</v>
      </c>
      <c r="C1677" s="136"/>
    </row>
    <row r="1678" spans="1:3">
      <c r="A1678" s="134">
        <v>2320417</v>
      </c>
      <c r="B1678" s="135" t="s">
        <v>1437</v>
      </c>
      <c r="C1678" s="136"/>
    </row>
    <row r="1679" spans="1:3">
      <c r="A1679" s="134">
        <v>2320418</v>
      </c>
      <c r="B1679" s="135" t="s">
        <v>1438</v>
      </c>
      <c r="C1679" s="136"/>
    </row>
    <row r="1680" spans="1:3">
      <c r="A1680" s="134">
        <v>2320419</v>
      </c>
      <c r="B1680" s="135" t="s">
        <v>1439</v>
      </c>
      <c r="C1680" s="136"/>
    </row>
    <row r="1681" spans="1:3">
      <c r="A1681" s="134">
        <v>2320420</v>
      </c>
      <c r="B1681" s="135" t="s">
        <v>1440</v>
      </c>
      <c r="C1681" s="136"/>
    </row>
    <row r="1682" spans="1:3">
      <c r="A1682" s="134">
        <v>2320431</v>
      </c>
      <c r="B1682" s="135" t="s">
        <v>1441</v>
      </c>
      <c r="C1682" s="136"/>
    </row>
    <row r="1683" spans="1:3">
      <c r="A1683" s="134">
        <v>2320432</v>
      </c>
      <c r="B1683" s="135" t="s">
        <v>1442</v>
      </c>
      <c r="C1683" s="136"/>
    </row>
    <row r="1684" spans="1:3">
      <c r="A1684" s="134">
        <v>2320433</v>
      </c>
      <c r="B1684" s="135" t="s">
        <v>1443</v>
      </c>
      <c r="C1684" s="136"/>
    </row>
    <row r="1685" spans="1:3">
      <c r="A1685" s="134">
        <v>2320498</v>
      </c>
      <c r="B1685" s="135" t="s">
        <v>1444</v>
      </c>
      <c r="C1685" s="136"/>
    </row>
    <row r="1686" spans="1:3">
      <c r="A1686" s="134">
        <v>2320499</v>
      </c>
      <c r="B1686" s="135" t="s">
        <v>1445</v>
      </c>
      <c r="C1686" s="136"/>
    </row>
    <row r="1687" spans="1:3">
      <c r="A1687" s="134">
        <v>233</v>
      </c>
      <c r="B1687" s="135" t="s">
        <v>1446</v>
      </c>
      <c r="C1687" s="136"/>
    </row>
    <row r="1688" spans="1:3">
      <c r="A1688" s="134">
        <v>23301</v>
      </c>
      <c r="B1688" s="135" t="s">
        <v>1447</v>
      </c>
      <c r="C1688" s="136"/>
    </row>
    <row r="1689" spans="1:3">
      <c r="A1689" s="134">
        <v>23302</v>
      </c>
      <c r="B1689" s="135" t="s">
        <v>1448</v>
      </c>
      <c r="C1689" s="136"/>
    </row>
    <row r="1690" spans="1:3">
      <c r="A1690" s="134">
        <v>23303</v>
      </c>
      <c r="B1690" s="135" t="s">
        <v>1449</v>
      </c>
      <c r="C1690" s="136"/>
    </row>
    <row r="1691" spans="1:3">
      <c r="A1691" s="134">
        <v>23304</v>
      </c>
      <c r="B1691" s="135" t="s">
        <v>1450</v>
      </c>
      <c r="C1691" s="136"/>
    </row>
    <row r="1692" spans="1:3">
      <c r="A1692" s="134">
        <v>2330401</v>
      </c>
      <c r="B1692" s="135" t="s">
        <v>1451</v>
      </c>
      <c r="C1692" s="136"/>
    </row>
    <row r="1693" spans="1:3">
      <c r="A1693" s="134">
        <v>2330402</v>
      </c>
      <c r="B1693" s="135" t="s">
        <v>1452</v>
      </c>
      <c r="C1693" s="136"/>
    </row>
    <row r="1694" spans="1:3">
      <c r="A1694" s="134">
        <v>2330405</v>
      </c>
      <c r="B1694" s="135" t="s">
        <v>1453</v>
      </c>
      <c r="C1694" s="136"/>
    </row>
    <row r="1695" spans="1:3">
      <c r="A1695" s="134">
        <v>2330411</v>
      </c>
      <c r="B1695" s="135" t="s">
        <v>1454</v>
      </c>
      <c r="C1695" s="136"/>
    </row>
    <row r="1696" spans="1:3">
      <c r="A1696" s="134">
        <v>2330413</v>
      </c>
      <c r="B1696" s="135" t="s">
        <v>1455</v>
      </c>
      <c r="C1696" s="136"/>
    </row>
    <row r="1697" spans="1:3">
      <c r="A1697" s="134">
        <v>2330414</v>
      </c>
      <c r="B1697" s="135" t="s">
        <v>1456</v>
      </c>
      <c r="C1697" s="136"/>
    </row>
    <row r="1698" spans="1:3">
      <c r="A1698" s="134">
        <v>2330416</v>
      </c>
      <c r="B1698" s="135" t="s">
        <v>1457</v>
      </c>
      <c r="C1698" s="136"/>
    </row>
    <row r="1699" spans="1:3">
      <c r="A1699" s="134">
        <v>2330417</v>
      </c>
      <c r="B1699" s="135" t="s">
        <v>1458</v>
      </c>
      <c r="C1699" s="136"/>
    </row>
    <row r="1700" spans="1:3">
      <c r="A1700" s="134">
        <v>2330418</v>
      </c>
      <c r="B1700" s="135" t="s">
        <v>1459</v>
      </c>
      <c r="C1700" s="136"/>
    </row>
    <row r="1701" spans="1:3">
      <c r="A1701" s="134">
        <v>2330419</v>
      </c>
      <c r="B1701" s="135" t="s">
        <v>1460</v>
      </c>
      <c r="C1701" s="136"/>
    </row>
    <row r="1702" spans="1:3">
      <c r="A1702" s="134">
        <v>2330420</v>
      </c>
      <c r="B1702" s="135" t="s">
        <v>1461</v>
      </c>
      <c r="C1702" s="136"/>
    </row>
    <row r="1703" spans="1:3">
      <c r="A1703" s="134">
        <v>2330431</v>
      </c>
      <c r="B1703" s="135" t="s">
        <v>1462</v>
      </c>
      <c r="C1703" s="136"/>
    </row>
    <row r="1704" spans="1:3">
      <c r="A1704" s="134">
        <v>2330432</v>
      </c>
      <c r="B1704" s="135" t="s">
        <v>1463</v>
      </c>
      <c r="C1704" s="136"/>
    </row>
    <row r="1705" spans="1:3">
      <c r="A1705" s="134">
        <v>2330433</v>
      </c>
      <c r="B1705" s="135" t="s">
        <v>1464</v>
      </c>
      <c r="C1705" s="136"/>
    </row>
    <row r="1706" spans="1:3">
      <c r="A1706" s="134">
        <v>2330498</v>
      </c>
      <c r="B1706" s="135" t="s">
        <v>1465</v>
      </c>
      <c r="C1706" s="136"/>
    </row>
    <row r="1707" spans="1:3">
      <c r="A1707" s="134">
        <v>2330499</v>
      </c>
      <c r="B1707" s="135" t="s">
        <v>1466</v>
      </c>
      <c r="C1707" s="136"/>
    </row>
    <row r="1708" spans="1:3">
      <c r="A1708" s="134">
        <v>234</v>
      </c>
      <c r="B1708" s="135" t="s">
        <v>1467</v>
      </c>
      <c r="C1708" s="136"/>
    </row>
    <row r="1709" spans="1:3">
      <c r="A1709" s="134">
        <v>23401</v>
      </c>
      <c r="B1709" s="135" t="s">
        <v>1468</v>
      </c>
      <c r="C1709" s="136"/>
    </row>
    <row r="1710" spans="1:3">
      <c r="A1710" s="134">
        <v>2340101</v>
      </c>
      <c r="B1710" s="135" t="s">
        <v>1469</v>
      </c>
      <c r="C1710" s="136"/>
    </row>
    <row r="1711" spans="1:3">
      <c r="A1711" s="134">
        <v>2340102</v>
      </c>
      <c r="B1711" s="135" t="s">
        <v>1470</v>
      </c>
      <c r="C1711" s="136"/>
    </row>
    <row r="1712" spans="1:3">
      <c r="A1712" s="134">
        <v>2340103</v>
      </c>
      <c r="B1712" s="135" t="s">
        <v>1471</v>
      </c>
      <c r="C1712" s="136"/>
    </row>
    <row r="1713" spans="1:3">
      <c r="A1713" s="134">
        <v>2340104</v>
      </c>
      <c r="B1713" s="135" t="s">
        <v>1472</v>
      </c>
      <c r="C1713" s="136"/>
    </row>
    <row r="1714" spans="1:3">
      <c r="A1714" s="134">
        <v>2340105</v>
      </c>
      <c r="B1714" s="135" t="s">
        <v>1473</v>
      </c>
      <c r="C1714" s="136"/>
    </row>
    <row r="1715" spans="1:3">
      <c r="A1715" s="134">
        <v>2340106</v>
      </c>
      <c r="B1715" s="135" t="s">
        <v>1474</v>
      </c>
      <c r="C1715" s="136"/>
    </row>
    <row r="1716" spans="1:3">
      <c r="A1716" s="134">
        <v>2340107</v>
      </c>
      <c r="B1716" s="135" t="s">
        <v>1475</v>
      </c>
      <c r="C1716" s="136"/>
    </row>
    <row r="1717" spans="1:3">
      <c r="A1717" s="134">
        <v>2340108</v>
      </c>
      <c r="B1717" s="135" t="s">
        <v>1476</v>
      </c>
      <c r="C1717" s="136"/>
    </row>
    <row r="1718" spans="1:3">
      <c r="A1718" s="134">
        <v>2340109</v>
      </c>
      <c r="B1718" s="135" t="s">
        <v>1477</v>
      </c>
      <c r="C1718" s="136"/>
    </row>
    <row r="1719" spans="1:3">
      <c r="A1719" s="134">
        <v>2340110</v>
      </c>
      <c r="B1719" s="135" t="s">
        <v>1478</v>
      </c>
      <c r="C1719" s="136"/>
    </row>
    <row r="1720" spans="1:3">
      <c r="A1720" s="134">
        <v>2340111</v>
      </c>
      <c r="B1720" s="135" t="s">
        <v>1479</v>
      </c>
      <c r="C1720" s="136"/>
    </row>
    <row r="1721" spans="1:3">
      <c r="A1721" s="134">
        <v>2340199</v>
      </c>
      <c r="B1721" s="135" t="s">
        <v>1480</v>
      </c>
      <c r="C1721" s="136"/>
    </row>
    <row r="1722" spans="1:3">
      <c r="A1722" s="134">
        <v>23402</v>
      </c>
      <c r="B1722" s="135" t="s">
        <v>1481</v>
      </c>
      <c r="C1722" s="136"/>
    </row>
    <row r="1723" spans="1:3">
      <c r="A1723" s="134">
        <v>2340201</v>
      </c>
      <c r="B1723" s="135" t="s">
        <v>1021</v>
      </c>
      <c r="C1723" s="136"/>
    </row>
    <row r="1724" spans="1:3">
      <c r="A1724" s="134">
        <v>2340202</v>
      </c>
      <c r="B1724" s="135" t="s">
        <v>1070</v>
      </c>
      <c r="C1724" s="136"/>
    </row>
    <row r="1725" spans="1:3">
      <c r="A1725" s="134">
        <v>2340203</v>
      </c>
      <c r="B1725" s="135" t="s">
        <v>868</v>
      </c>
      <c r="C1725" s="136"/>
    </row>
    <row r="1726" spans="1:3">
      <c r="A1726" s="134">
        <v>2340204</v>
      </c>
      <c r="B1726" s="135" t="s">
        <v>1482</v>
      </c>
      <c r="C1726" s="136"/>
    </row>
    <row r="1727" spans="1:3">
      <c r="A1727" s="134">
        <v>2340205</v>
      </c>
      <c r="B1727" s="135" t="s">
        <v>1483</v>
      </c>
      <c r="C1727" s="136"/>
    </row>
    <row r="1728" spans="1:3">
      <c r="A1728" s="134">
        <v>2340299</v>
      </c>
      <c r="B1728" s="135" t="s">
        <v>1484</v>
      </c>
      <c r="C1728" s="136"/>
    </row>
  </sheetData>
  <mergeCells count="3">
    <mergeCell ref="A2:C2"/>
    <mergeCell ref="A3:C3"/>
    <mergeCell ref="A4:C4"/>
  </mergeCells>
  <printOptions horizontalCentered="1"/>
  <pageMargins left="0.708333333333333" right="0.708333333333333" top="0.747916666666667" bottom="0.747916666666667" header="0.314583333333333" footer="0.314583333333333"/>
  <pageSetup paperSize="9" scale="90" firstPageNumber="4" orientation="portrait" useFirstPageNumber="1" horizontalDpi="600"/>
  <headerFooter>
    <oddFooter>&amp;C第 &amp;P 页，共 80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2"/>
  <sheetViews>
    <sheetView showZeros="0" workbookViewId="0">
      <selection activeCell="C1608" sqref="C1608"/>
    </sheetView>
  </sheetViews>
  <sheetFormatPr defaultColWidth="6.875" defaultRowHeight="12.75" customHeight="1" outlineLevelCol="2"/>
  <cols>
    <col min="1" max="1" width="11.5" style="111" customWidth="1"/>
    <col min="2" max="2" width="45.5" style="112" customWidth="1"/>
    <col min="3" max="3" width="21.5" style="113" customWidth="1"/>
    <col min="4" max="58" width="6.875" style="111" customWidth="1"/>
    <col min="59" max="193" width="9" style="111" customWidth="1"/>
    <col min="194" max="194" width="59.375" style="111" customWidth="1"/>
    <col min="195" max="195" width="14.25" style="111" customWidth="1"/>
    <col min="196" max="207" width="9" style="111" hidden="1" customWidth="1"/>
    <col min="208" max="16384" width="6.875" style="111"/>
  </cols>
  <sheetData>
    <row r="1" ht="17.25" customHeight="1" spans="3:3">
      <c r="C1" s="114" t="s">
        <v>1485</v>
      </c>
    </row>
    <row r="2" ht="49.5" customHeight="1" spans="1:3">
      <c r="A2" s="115" t="s">
        <v>1486</v>
      </c>
      <c r="B2" s="115"/>
      <c r="C2" s="115"/>
    </row>
    <row r="3" ht="21" customHeight="1" spans="1:3">
      <c r="A3" s="58" t="s">
        <v>29</v>
      </c>
      <c r="B3" s="58"/>
      <c r="C3" s="58"/>
    </row>
    <row r="4" ht="18.95" customHeight="1" spans="1:3">
      <c r="A4" s="116" t="s">
        <v>1487</v>
      </c>
      <c r="B4" s="116" t="s">
        <v>1488</v>
      </c>
      <c r="C4" s="116" t="s">
        <v>31</v>
      </c>
    </row>
    <row r="5" ht="17.25" customHeight="1" spans="1:3">
      <c r="A5" s="117"/>
      <c r="B5" s="116" t="s">
        <v>1489</v>
      </c>
      <c r="C5" s="118">
        <f>C6+C11+C22+C30+C37+C41+C51+C57+C60+C65+C68+C75+C78</f>
        <v>124289.974066</v>
      </c>
    </row>
    <row r="6" ht="17.25" customHeight="1" spans="1:3">
      <c r="A6" s="119">
        <v>501</v>
      </c>
      <c r="B6" s="120" t="s">
        <v>1490</v>
      </c>
      <c r="C6" s="118">
        <f>C7+C8+C9+C10</f>
        <v>58477.301992</v>
      </c>
    </row>
    <row r="7" ht="17.25" customHeight="1" spans="1:3">
      <c r="A7" s="119">
        <v>50101</v>
      </c>
      <c r="B7" s="121" t="s">
        <v>1491</v>
      </c>
      <c r="C7" s="118">
        <v>26219.54</v>
      </c>
    </row>
    <row r="8" ht="17.25" customHeight="1" spans="1:3">
      <c r="A8" s="119">
        <v>50102</v>
      </c>
      <c r="B8" s="121" t="s">
        <v>1492</v>
      </c>
      <c r="C8" s="118">
        <v>0</v>
      </c>
    </row>
    <row r="9" ht="17.25" customHeight="1" spans="1:3">
      <c r="A9" s="119">
        <v>50103</v>
      </c>
      <c r="B9" s="121" t="s">
        <v>1493</v>
      </c>
      <c r="C9" s="118">
        <v>1810.921992</v>
      </c>
    </row>
    <row r="10" ht="17.25" customHeight="1" spans="1:3">
      <c r="A10" s="119">
        <v>50199</v>
      </c>
      <c r="B10" s="121" t="s">
        <v>1494</v>
      </c>
      <c r="C10" s="118">
        <v>30446.84</v>
      </c>
    </row>
    <row r="11" ht="17.25" customHeight="1" spans="1:3">
      <c r="A11" s="119">
        <v>502</v>
      </c>
      <c r="B11" s="121" t="s">
        <v>1495</v>
      </c>
      <c r="C11" s="118">
        <f>SUM(C12:C21)</f>
        <v>3904.79629</v>
      </c>
    </row>
    <row r="12" ht="17.25" customHeight="1" spans="1:3">
      <c r="A12" s="119">
        <v>50201</v>
      </c>
      <c r="B12" s="121" t="s">
        <v>1496</v>
      </c>
      <c r="C12" s="118">
        <v>2769</v>
      </c>
    </row>
    <row r="13" ht="17.25" customHeight="1" spans="1:3">
      <c r="A13" s="119">
        <v>50202</v>
      </c>
      <c r="B13" s="121" t="s">
        <v>1497</v>
      </c>
      <c r="C13" s="118">
        <v>28.087132</v>
      </c>
    </row>
    <row r="14" ht="17.25" customHeight="1" spans="1:3">
      <c r="A14" s="119">
        <v>50203</v>
      </c>
      <c r="B14" s="121" t="s">
        <v>1498</v>
      </c>
      <c r="C14" s="118">
        <v>305.357432</v>
      </c>
    </row>
    <row r="15" ht="17.25" customHeight="1" spans="1:3">
      <c r="A15" s="119">
        <v>50204</v>
      </c>
      <c r="B15" s="121" t="s">
        <v>1499</v>
      </c>
      <c r="C15" s="118">
        <v>19.9</v>
      </c>
    </row>
    <row r="16" ht="17.25" customHeight="1" spans="1:3">
      <c r="A16" s="119">
        <v>50205</v>
      </c>
      <c r="B16" s="121" t="s">
        <v>1500</v>
      </c>
      <c r="C16" s="118">
        <v>111.750632</v>
      </c>
    </row>
    <row r="17" ht="17.25" customHeight="1" spans="1:3">
      <c r="A17" s="119">
        <v>50206</v>
      </c>
      <c r="B17" s="121" t="s">
        <v>1501</v>
      </c>
      <c r="C17" s="118">
        <v>121.35</v>
      </c>
    </row>
    <row r="18" ht="17.25" customHeight="1" spans="1:3">
      <c r="A18" s="119">
        <v>50207</v>
      </c>
      <c r="B18" s="121" t="s">
        <v>1502</v>
      </c>
      <c r="C18" s="118">
        <v>31.3</v>
      </c>
    </row>
    <row r="19" ht="17.25" customHeight="1" spans="1:3">
      <c r="A19" s="119">
        <v>50208</v>
      </c>
      <c r="B19" s="121" t="s">
        <v>1503</v>
      </c>
      <c r="C19" s="118">
        <v>311.54126</v>
      </c>
    </row>
    <row r="20" ht="17.25" customHeight="1" spans="1:3">
      <c r="A20" s="119">
        <v>50209</v>
      </c>
      <c r="B20" s="121" t="s">
        <v>1504</v>
      </c>
      <c r="C20" s="118">
        <v>206.509834</v>
      </c>
    </row>
    <row r="21" ht="17.25" customHeight="1" spans="1:3">
      <c r="A21" s="119">
        <v>50299</v>
      </c>
      <c r="B21" s="121" t="s">
        <v>1505</v>
      </c>
      <c r="C21" s="118"/>
    </row>
    <row r="22" ht="17.25" customHeight="1" spans="1:3">
      <c r="A22" s="119">
        <v>503</v>
      </c>
      <c r="B22" s="121" t="s">
        <v>1506</v>
      </c>
      <c r="C22" s="118">
        <v>0</v>
      </c>
    </row>
    <row r="23" ht="17.25" customHeight="1" spans="1:3">
      <c r="A23" s="119">
        <v>50301</v>
      </c>
      <c r="B23" s="121" t="s">
        <v>1507</v>
      </c>
      <c r="C23" s="118">
        <v>0</v>
      </c>
    </row>
    <row r="24" ht="17.25" customHeight="1" spans="1:3">
      <c r="A24" s="119">
        <v>50302</v>
      </c>
      <c r="B24" s="121" t="s">
        <v>1508</v>
      </c>
      <c r="C24" s="118">
        <v>0</v>
      </c>
    </row>
    <row r="25" ht="17.25" customHeight="1" spans="1:3">
      <c r="A25" s="119">
        <v>50303</v>
      </c>
      <c r="B25" s="121" t="s">
        <v>1509</v>
      </c>
      <c r="C25" s="118">
        <v>0</v>
      </c>
    </row>
    <row r="26" ht="17.25" customHeight="1" spans="1:3">
      <c r="A26" s="119">
        <v>50305</v>
      </c>
      <c r="B26" s="121" t="s">
        <v>1510</v>
      </c>
      <c r="C26" s="118">
        <v>0</v>
      </c>
    </row>
    <row r="27" ht="17.25" customHeight="1" spans="1:3">
      <c r="A27" s="119">
        <v>50306</v>
      </c>
      <c r="B27" s="121" t="s">
        <v>1511</v>
      </c>
      <c r="C27" s="118">
        <v>0</v>
      </c>
    </row>
    <row r="28" ht="17.25" customHeight="1" spans="1:3">
      <c r="A28" s="119">
        <v>50307</v>
      </c>
      <c r="B28" s="121" t="s">
        <v>1512</v>
      </c>
      <c r="C28" s="118">
        <v>0</v>
      </c>
    </row>
    <row r="29" ht="17.25" customHeight="1" spans="1:3">
      <c r="A29" s="119">
        <v>50399</v>
      </c>
      <c r="B29" s="121" t="s">
        <v>1513</v>
      </c>
      <c r="C29" s="118">
        <v>0</v>
      </c>
    </row>
    <row r="30" ht="17.25" customHeight="1" spans="1:3">
      <c r="A30" s="119">
        <v>504</v>
      </c>
      <c r="B30" s="121" t="s">
        <v>1514</v>
      </c>
      <c r="C30" s="118">
        <v>0</v>
      </c>
    </row>
    <row r="31" ht="17.25" customHeight="1" spans="1:3">
      <c r="A31" s="119">
        <v>50401</v>
      </c>
      <c r="B31" s="121" t="s">
        <v>1507</v>
      </c>
      <c r="C31" s="118">
        <v>0</v>
      </c>
    </row>
    <row r="32" ht="17.25" customHeight="1" spans="1:3">
      <c r="A32" s="119">
        <v>50402</v>
      </c>
      <c r="B32" s="121" t="s">
        <v>1508</v>
      </c>
      <c r="C32" s="118">
        <v>0</v>
      </c>
    </row>
    <row r="33" ht="17.25" customHeight="1" spans="1:3">
      <c r="A33" s="119">
        <v>50403</v>
      </c>
      <c r="B33" s="121" t="s">
        <v>1509</v>
      </c>
      <c r="C33" s="118">
        <v>0</v>
      </c>
    </row>
    <row r="34" ht="17.25" customHeight="1" spans="1:3">
      <c r="A34" s="119">
        <v>50404</v>
      </c>
      <c r="B34" s="121" t="s">
        <v>1511</v>
      </c>
      <c r="C34" s="118">
        <v>0</v>
      </c>
    </row>
    <row r="35" ht="17.25" customHeight="1" spans="1:3">
      <c r="A35" s="119">
        <v>50405</v>
      </c>
      <c r="B35" s="121" t="s">
        <v>1512</v>
      </c>
      <c r="C35" s="118">
        <v>0</v>
      </c>
    </row>
    <row r="36" ht="17.25" customHeight="1" spans="1:3">
      <c r="A36" s="119">
        <v>50499</v>
      </c>
      <c r="B36" s="121" t="s">
        <v>1513</v>
      </c>
      <c r="C36" s="118">
        <v>0</v>
      </c>
    </row>
    <row r="37" ht="17.25" customHeight="1" spans="1:3">
      <c r="A37" s="119">
        <v>505</v>
      </c>
      <c r="B37" s="121" t="s">
        <v>1515</v>
      </c>
      <c r="C37" s="118">
        <v>59919.775172</v>
      </c>
    </row>
    <row r="38" ht="17.25" customHeight="1" spans="1:3">
      <c r="A38" s="119">
        <v>50501</v>
      </c>
      <c r="B38" s="121" t="s">
        <v>1516</v>
      </c>
      <c r="C38" s="118">
        <v>58163.376172</v>
      </c>
    </row>
    <row r="39" ht="17.25" customHeight="1" spans="1:3">
      <c r="A39" s="119">
        <v>50502</v>
      </c>
      <c r="B39" s="121" t="s">
        <v>1517</v>
      </c>
      <c r="C39" s="118">
        <v>1567.692564</v>
      </c>
    </row>
    <row r="40" ht="17.25" customHeight="1" spans="1:3">
      <c r="A40" s="119">
        <v>50599</v>
      </c>
      <c r="B40" s="121" t="s">
        <v>1518</v>
      </c>
      <c r="C40" s="118">
        <v>188.706436</v>
      </c>
    </row>
    <row r="41" ht="17.25" customHeight="1" spans="1:3">
      <c r="A41" s="119">
        <v>506</v>
      </c>
      <c r="B41" s="121" t="s">
        <v>1519</v>
      </c>
      <c r="C41" s="118"/>
    </row>
    <row r="42" ht="17.25" customHeight="1" spans="1:3">
      <c r="A42" s="119">
        <v>50601</v>
      </c>
      <c r="B42" s="121" t="s">
        <v>1520</v>
      </c>
      <c r="C42" s="118"/>
    </row>
    <row r="43" ht="17.25" customHeight="1" spans="1:3">
      <c r="A43" s="119">
        <v>50602</v>
      </c>
      <c r="B43" s="121" t="s">
        <v>1521</v>
      </c>
      <c r="C43" s="118">
        <v>0</v>
      </c>
    </row>
    <row r="44" ht="17.25" customHeight="1" spans="1:3">
      <c r="A44" s="119">
        <v>507</v>
      </c>
      <c r="B44" s="121" t="s">
        <v>1522</v>
      </c>
      <c r="C44" s="118">
        <v>0</v>
      </c>
    </row>
    <row r="45" ht="17.25" customHeight="1" spans="1:3">
      <c r="A45" s="119">
        <v>50701</v>
      </c>
      <c r="B45" s="121" t="s">
        <v>1523</v>
      </c>
      <c r="C45" s="118">
        <v>0</v>
      </c>
    </row>
    <row r="46" ht="17.25" customHeight="1" spans="1:3">
      <c r="A46" s="119">
        <v>50702</v>
      </c>
      <c r="B46" s="121" t="s">
        <v>1524</v>
      </c>
      <c r="C46" s="118">
        <v>0</v>
      </c>
    </row>
    <row r="47" ht="17.25" customHeight="1" spans="1:3">
      <c r="A47" s="119">
        <v>50799</v>
      </c>
      <c r="B47" s="121" t="s">
        <v>1525</v>
      </c>
      <c r="C47" s="118">
        <v>0</v>
      </c>
    </row>
    <row r="48" ht="17.25" customHeight="1" spans="1:3">
      <c r="A48" s="119">
        <v>508</v>
      </c>
      <c r="B48" s="121" t="s">
        <v>1526</v>
      </c>
      <c r="C48" s="118">
        <v>0</v>
      </c>
    </row>
    <row r="49" ht="17.25" customHeight="1" spans="1:3">
      <c r="A49" s="119">
        <v>50801</v>
      </c>
      <c r="B49" s="121" t="s">
        <v>1527</v>
      </c>
      <c r="C49" s="118">
        <v>0</v>
      </c>
    </row>
    <row r="50" ht="17.25" customHeight="1" spans="1:3">
      <c r="A50" s="119">
        <v>50802</v>
      </c>
      <c r="B50" s="121" t="s">
        <v>1528</v>
      </c>
      <c r="C50" s="118">
        <v>0</v>
      </c>
    </row>
    <row r="51" ht="17.25" customHeight="1" spans="1:3">
      <c r="A51" s="119">
        <v>509</v>
      </c>
      <c r="B51" s="121" t="s">
        <v>1529</v>
      </c>
      <c r="C51" s="118">
        <f>C52+C53+C54+C55+C56</f>
        <v>1988.100612</v>
      </c>
    </row>
    <row r="52" ht="17.25" customHeight="1" spans="1:3">
      <c r="A52" s="119">
        <v>50901</v>
      </c>
      <c r="B52" s="121" t="s">
        <v>1530</v>
      </c>
      <c r="C52" s="118">
        <v>98.804016</v>
      </c>
    </row>
    <row r="53" ht="17.25" customHeight="1" spans="1:3">
      <c r="A53" s="119">
        <v>50902</v>
      </c>
      <c r="B53" s="121" t="s">
        <v>1531</v>
      </c>
      <c r="C53" s="118">
        <v>0</v>
      </c>
    </row>
    <row r="54" ht="17.25" customHeight="1" spans="1:3">
      <c r="A54" s="119">
        <v>50903</v>
      </c>
      <c r="B54" s="121" t="s">
        <v>1532</v>
      </c>
      <c r="C54" s="118">
        <v>0</v>
      </c>
    </row>
    <row r="55" ht="17.25" customHeight="1" spans="1:3">
      <c r="A55" s="119">
        <v>50905</v>
      </c>
      <c r="B55" s="121" t="s">
        <v>1533</v>
      </c>
      <c r="C55" s="118">
        <v>1889.296596</v>
      </c>
    </row>
    <row r="56" ht="17.25" customHeight="1" spans="1:3">
      <c r="A56" s="119">
        <v>50999</v>
      </c>
      <c r="B56" s="121" t="s">
        <v>1534</v>
      </c>
      <c r="C56" s="118"/>
    </row>
    <row r="57" ht="17.25" customHeight="1" spans="1:3">
      <c r="A57" s="119">
        <v>510</v>
      </c>
      <c r="B57" s="121" t="s">
        <v>1535</v>
      </c>
      <c r="C57" s="118">
        <v>0</v>
      </c>
    </row>
    <row r="58" ht="17.25" customHeight="1" spans="1:3">
      <c r="A58" s="119">
        <v>51002</v>
      </c>
      <c r="B58" s="121" t="s">
        <v>1536</v>
      </c>
      <c r="C58" s="118">
        <v>0</v>
      </c>
    </row>
    <row r="59" ht="17.25" customHeight="1" spans="1:3">
      <c r="A59" s="119">
        <v>51003</v>
      </c>
      <c r="B59" s="121" t="s">
        <v>1537</v>
      </c>
      <c r="C59" s="118">
        <v>0</v>
      </c>
    </row>
    <row r="60" ht="17.25" customHeight="1" spans="1:3">
      <c r="A60" s="119">
        <v>511</v>
      </c>
      <c r="B60" s="121" t="s">
        <v>1538</v>
      </c>
      <c r="C60" s="118">
        <v>0</v>
      </c>
    </row>
    <row r="61" ht="17.25" customHeight="1" spans="1:3">
      <c r="A61" s="119">
        <v>51101</v>
      </c>
      <c r="B61" s="121" t="s">
        <v>1539</v>
      </c>
      <c r="C61" s="118">
        <v>0</v>
      </c>
    </row>
    <row r="62" ht="17.25" customHeight="1" spans="1:3">
      <c r="A62" s="119">
        <v>51102</v>
      </c>
      <c r="B62" s="121" t="s">
        <v>1540</v>
      </c>
      <c r="C62" s="118">
        <v>0</v>
      </c>
    </row>
    <row r="63" ht="17.25" customHeight="1" spans="1:3">
      <c r="A63" s="119">
        <v>51103</v>
      </c>
      <c r="B63" s="121" t="s">
        <v>1541</v>
      </c>
      <c r="C63" s="118">
        <v>0</v>
      </c>
    </row>
    <row r="64" ht="17.25" customHeight="1" spans="1:3">
      <c r="A64" s="119">
        <v>51104</v>
      </c>
      <c r="B64" s="121" t="s">
        <v>1542</v>
      </c>
      <c r="C64" s="118">
        <v>0</v>
      </c>
    </row>
    <row r="65" ht="17.25" customHeight="1" spans="1:3">
      <c r="A65" s="119">
        <v>512</v>
      </c>
      <c r="B65" s="121" t="s">
        <v>1543</v>
      </c>
      <c r="C65" s="118">
        <v>0</v>
      </c>
    </row>
    <row r="66" ht="17.25" customHeight="1" spans="1:3">
      <c r="A66" s="119">
        <v>51201</v>
      </c>
      <c r="B66" s="121" t="s">
        <v>1544</v>
      </c>
      <c r="C66" s="118">
        <v>0</v>
      </c>
    </row>
    <row r="67" ht="17.25" customHeight="1" spans="1:3">
      <c r="A67" s="119">
        <v>51202</v>
      </c>
      <c r="B67" s="121" t="s">
        <v>1545</v>
      </c>
      <c r="C67" s="118">
        <v>0</v>
      </c>
    </row>
    <row r="68" ht="17.25" customHeight="1" spans="1:3">
      <c r="A68" s="119">
        <v>513</v>
      </c>
      <c r="B68" s="121" t="s">
        <v>1546</v>
      </c>
      <c r="C68" s="118">
        <v>0</v>
      </c>
    </row>
    <row r="69" ht="17.25" customHeight="1" spans="1:3">
      <c r="A69" s="119">
        <v>51301</v>
      </c>
      <c r="B69" s="121" t="s">
        <v>1547</v>
      </c>
      <c r="C69" s="118">
        <v>0</v>
      </c>
    </row>
    <row r="70" ht="17.25" customHeight="1" spans="1:3">
      <c r="A70" s="119">
        <v>51302</v>
      </c>
      <c r="B70" s="121" t="s">
        <v>1548</v>
      </c>
      <c r="C70" s="118">
        <v>0</v>
      </c>
    </row>
    <row r="71" ht="17.25" customHeight="1" spans="1:3">
      <c r="A71" s="119">
        <v>51303</v>
      </c>
      <c r="B71" s="121" t="s">
        <v>1549</v>
      </c>
      <c r="C71" s="118">
        <v>0</v>
      </c>
    </row>
    <row r="72" ht="17.25" customHeight="1" spans="1:3">
      <c r="A72" s="119">
        <v>51304</v>
      </c>
      <c r="B72" s="121" t="s">
        <v>1550</v>
      </c>
      <c r="C72" s="118">
        <v>0</v>
      </c>
    </row>
    <row r="73" ht="17.25" customHeight="1" spans="1:3">
      <c r="A73" s="119">
        <v>51305</v>
      </c>
      <c r="B73" s="121" t="s">
        <v>1551</v>
      </c>
      <c r="C73" s="118">
        <v>0</v>
      </c>
    </row>
    <row r="74" ht="17.25" customHeight="1" spans="1:3">
      <c r="A74" s="119">
        <v>51306</v>
      </c>
      <c r="B74" s="121" t="s">
        <v>1552</v>
      </c>
      <c r="C74" s="118">
        <v>0</v>
      </c>
    </row>
    <row r="75" ht="17.25" customHeight="1" spans="1:3">
      <c r="A75" s="119">
        <v>514</v>
      </c>
      <c r="B75" s="121" t="s">
        <v>1553</v>
      </c>
      <c r="C75" s="118"/>
    </row>
    <row r="76" ht="17.25" customHeight="1" spans="1:3">
      <c r="A76" s="119">
        <v>51401</v>
      </c>
      <c r="B76" s="121" t="s">
        <v>1554</v>
      </c>
      <c r="C76" s="118"/>
    </row>
    <row r="77" ht="17.25" customHeight="1" spans="1:3">
      <c r="A77" s="119">
        <v>51402</v>
      </c>
      <c r="B77" s="121" t="s">
        <v>1555</v>
      </c>
      <c r="C77" s="118"/>
    </row>
    <row r="78" ht="17.25" customHeight="1" spans="1:3">
      <c r="A78" s="119">
        <v>599</v>
      </c>
      <c r="B78" s="121" t="s">
        <v>1556</v>
      </c>
      <c r="C78" s="118"/>
    </row>
    <row r="79" ht="17.25" customHeight="1" spans="1:3">
      <c r="A79" s="119">
        <v>59906</v>
      </c>
      <c r="B79" s="121" t="s">
        <v>1557</v>
      </c>
      <c r="C79" s="118">
        <v>0</v>
      </c>
    </row>
    <row r="80" ht="17.25" customHeight="1" spans="1:3">
      <c r="A80" s="119">
        <v>59907</v>
      </c>
      <c r="B80" s="121" t="s">
        <v>1558</v>
      </c>
      <c r="C80" s="118">
        <v>0</v>
      </c>
    </row>
    <row r="81" ht="17.25" customHeight="1" spans="1:3">
      <c r="A81" s="119">
        <v>59908</v>
      </c>
      <c r="B81" s="121" t="s">
        <v>1559</v>
      </c>
      <c r="C81" s="118">
        <v>0</v>
      </c>
    </row>
    <row r="82" ht="17.25" customHeight="1" spans="1:3">
      <c r="A82" s="119">
        <v>59999</v>
      </c>
      <c r="B82" s="121" t="s">
        <v>1560</v>
      </c>
      <c r="C82" s="118">
        <v>0</v>
      </c>
    </row>
  </sheetData>
  <sheetProtection formatCells="0" formatColumns="0" formatRows="0"/>
  <mergeCells count="2">
    <mergeCell ref="A2:C2"/>
    <mergeCell ref="A3:C3"/>
  </mergeCells>
  <printOptions horizontalCentered="1"/>
  <pageMargins left="0.747916666666667" right="0.550694444444444" top="0.550694444444444" bottom="0.708333333333333" header="0.511805555555556" footer="0.511805555555556"/>
  <pageSetup paperSize="9" firstPageNumber="43" orientation="portrait" useFirstPageNumber="1" horizontalDpi="600"/>
  <headerFooter alignWithMargins="0">
    <oddFooter>&amp;C第 &amp;P 页，共 80 页</oddFooter>
    <evenFooter>&amp;L—&amp;P—</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08"/>
  <sheetViews>
    <sheetView showGridLines="0" showZeros="0" workbookViewId="0">
      <selection activeCell="H9" sqref="H9"/>
    </sheetView>
  </sheetViews>
  <sheetFormatPr defaultColWidth="9" defaultRowHeight="12.75" customHeight="1" outlineLevelCol="3"/>
  <cols>
    <col min="1" max="1" width="30.25" style="97" customWidth="1"/>
    <col min="2" max="2" width="28.875" style="97" customWidth="1"/>
    <col min="3" max="3" width="32.5" style="97" customWidth="1"/>
    <col min="4" max="4" width="10.625" style="97" customWidth="1"/>
    <col min="5" max="230" width="6.875" style="97" customWidth="1"/>
    <col min="231" max="16384" width="9" style="97"/>
  </cols>
  <sheetData>
    <row r="1" ht="18.95" customHeight="1" spans="2:4">
      <c r="B1" s="98"/>
      <c r="C1" s="99" t="s">
        <v>1561</v>
      </c>
      <c r="D1" s="99"/>
    </row>
    <row r="2" ht="27" customHeight="1" spans="1:4">
      <c r="A2" s="100" t="s">
        <v>1562</v>
      </c>
      <c r="B2" s="100"/>
      <c r="C2" s="100"/>
      <c r="D2" s="100"/>
    </row>
    <row r="3" ht="17.25" customHeight="1" spans="1:4">
      <c r="A3" s="101"/>
      <c r="B3" s="101"/>
      <c r="C3" s="102" t="s">
        <v>29</v>
      </c>
      <c r="D3" s="102"/>
    </row>
    <row r="4" ht="26.1" customHeight="1" spans="1:4">
      <c r="A4" s="103" t="s">
        <v>79</v>
      </c>
      <c r="B4" s="103"/>
      <c r="C4" s="104" t="s">
        <v>31</v>
      </c>
      <c r="D4" s="105"/>
    </row>
    <row r="5" ht="26.1" customHeight="1" spans="1:4">
      <c r="A5" s="106" t="s">
        <v>1563</v>
      </c>
      <c r="B5" s="106"/>
      <c r="C5" s="107">
        <f>C6+C7+C10</f>
        <v>876.61</v>
      </c>
      <c r="D5" s="108"/>
    </row>
    <row r="6" ht="26.1" customHeight="1" spans="1:4">
      <c r="A6" s="106" t="s">
        <v>1564</v>
      </c>
      <c r="B6" s="106"/>
      <c r="C6" s="107">
        <f>0+4.6+33.8+5</f>
        <v>43.4</v>
      </c>
      <c r="D6" s="108"/>
    </row>
    <row r="7" ht="26.1" customHeight="1" spans="1:4">
      <c r="A7" s="106" t="s">
        <v>1565</v>
      </c>
      <c r="B7" s="106"/>
      <c r="C7" s="107">
        <f>C8+C9</f>
        <v>538.49</v>
      </c>
      <c r="D7" s="108"/>
    </row>
    <row r="8" ht="26.1" customHeight="1" spans="1:4">
      <c r="A8" s="106" t="s">
        <v>1566</v>
      </c>
      <c r="B8" s="106"/>
      <c r="C8" s="107">
        <v>25</v>
      </c>
      <c r="D8" s="108"/>
    </row>
    <row r="9" ht="26.1" customHeight="1" spans="1:4">
      <c r="A9" s="106" t="s">
        <v>1567</v>
      </c>
      <c r="B9" s="106"/>
      <c r="C9" s="107">
        <f>60.2+70+264.59+30.9+35.48+52.32</f>
        <v>513.49</v>
      </c>
      <c r="D9" s="108"/>
    </row>
    <row r="10" ht="26.1" customHeight="1" spans="1:4">
      <c r="A10" s="106" t="s">
        <v>1568</v>
      </c>
      <c r="B10" s="106"/>
      <c r="C10" s="107">
        <f>23.15+14.1+210.75+20.37+8.35+18</f>
        <v>294.72</v>
      </c>
      <c r="D10" s="108"/>
    </row>
    <row r="11" ht="44.1" customHeight="1" spans="1:4">
      <c r="A11" s="109"/>
      <c r="B11" s="109"/>
      <c r="C11" s="109"/>
      <c r="D11" s="109"/>
    </row>
    <row r="12" customHeight="1" spans="3:4">
      <c r="C12" s="110"/>
      <c r="D12" s="110"/>
    </row>
    <row r="13" customHeight="1" spans="3:4">
      <c r="C13" s="110"/>
      <c r="D13" s="110"/>
    </row>
    <row r="14" customHeight="1" spans="3:4">
      <c r="C14" s="110"/>
      <c r="D14" s="110"/>
    </row>
    <row r="15" customHeight="1" spans="3:4">
      <c r="C15" s="110"/>
      <c r="D15" s="110"/>
    </row>
    <row r="16" customHeight="1" spans="3:4">
      <c r="C16" s="110"/>
      <c r="D16" s="110"/>
    </row>
    <row r="17" customHeight="1" spans="3:4">
      <c r="C17" s="110"/>
      <c r="D17" s="110"/>
    </row>
    <row r="18" customHeight="1" spans="3:4">
      <c r="C18" s="110"/>
      <c r="D18" s="110"/>
    </row>
    <row r="19" customHeight="1" spans="3:4">
      <c r="C19" s="110"/>
      <c r="D19" s="110"/>
    </row>
    <row r="20" customHeight="1" spans="3:4">
      <c r="C20" s="110"/>
      <c r="D20" s="110"/>
    </row>
    <row r="21" customHeight="1" spans="3:4">
      <c r="C21" s="110"/>
      <c r="D21" s="110"/>
    </row>
    <row r="22" customHeight="1" spans="3:4">
      <c r="C22" s="110"/>
      <c r="D22" s="110"/>
    </row>
    <row r="23" customHeight="1" spans="3:4">
      <c r="C23" s="110"/>
      <c r="D23" s="110"/>
    </row>
    <row r="24" customHeight="1" spans="3:4">
      <c r="C24" s="110"/>
      <c r="D24" s="110"/>
    </row>
    <row r="25" customHeight="1" spans="3:4">
      <c r="C25" s="110"/>
      <c r="D25" s="110"/>
    </row>
    <row r="26" customHeight="1" spans="3:4">
      <c r="C26" s="110"/>
      <c r="D26" s="110"/>
    </row>
    <row r="27" customHeight="1" spans="3:4">
      <c r="C27" s="110"/>
      <c r="D27" s="110"/>
    </row>
    <row r="28" customHeight="1" spans="3:4">
      <c r="C28" s="110"/>
      <c r="D28" s="110"/>
    </row>
    <row r="29" customHeight="1" spans="3:4">
      <c r="C29" s="110"/>
      <c r="D29" s="110"/>
    </row>
    <row r="30" customHeight="1" spans="3:4">
      <c r="C30" s="110"/>
      <c r="D30" s="110"/>
    </row>
    <row r="31" customHeight="1" spans="3:4">
      <c r="C31" s="110"/>
      <c r="D31" s="110"/>
    </row>
    <row r="32" customHeight="1" spans="3:4">
      <c r="C32" s="110"/>
      <c r="D32" s="110"/>
    </row>
    <row r="33" customHeight="1" spans="3:4">
      <c r="C33" s="110"/>
      <c r="D33" s="110"/>
    </row>
    <row r="34" customHeight="1" spans="3:4">
      <c r="C34" s="110"/>
      <c r="D34" s="110"/>
    </row>
    <row r="35" customHeight="1" spans="3:4">
      <c r="C35" s="110"/>
      <c r="D35" s="110"/>
    </row>
    <row r="36" customHeight="1" spans="3:4">
      <c r="C36" s="110"/>
      <c r="D36" s="110"/>
    </row>
    <row r="37" customHeight="1" spans="3:4">
      <c r="C37" s="110"/>
      <c r="D37" s="110"/>
    </row>
    <row r="38" customHeight="1" spans="3:4">
      <c r="C38" s="110"/>
      <c r="D38" s="110"/>
    </row>
    <row r="39" customHeight="1" spans="3:4">
      <c r="C39" s="110"/>
      <c r="D39" s="110"/>
    </row>
    <row r="40" customHeight="1" spans="3:4">
      <c r="C40" s="110"/>
      <c r="D40" s="110"/>
    </row>
    <row r="41" customHeight="1" spans="3:4">
      <c r="C41" s="110"/>
      <c r="D41" s="110"/>
    </row>
    <row r="42" customHeight="1" spans="3:4">
      <c r="C42" s="110"/>
      <c r="D42" s="110"/>
    </row>
    <row r="43" customHeight="1" spans="3:4">
      <c r="C43" s="110"/>
      <c r="D43" s="110"/>
    </row>
    <row r="44" customHeight="1" spans="3:4">
      <c r="C44" s="110"/>
      <c r="D44" s="110"/>
    </row>
    <row r="45" customHeight="1" spans="3:4">
      <c r="C45" s="110"/>
      <c r="D45" s="110"/>
    </row>
    <row r="46" customHeight="1" spans="3:4">
      <c r="C46" s="110"/>
      <c r="D46" s="110"/>
    </row>
    <row r="47" customHeight="1" spans="3:4">
      <c r="C47" s="110"/>
      <c r="D47" s="110"/>
    </row>
    <row r="48" customHeight="1" spans="3:4">
      <c r="C48" s="110"/>
      <c r="D48" s="110"/>
    </row>
    <row r="49" customHeight="1" spans="3:4">
      <c r="C49" s="110"/>
      <c r="D49" s="110"/>
    </row>
    <row r="50" customHeight="1" spans="3:4">
      <c r="C50" s="110"/>
      <c r="D50" s="110"/>
    </row>
    <row r="51" customHeight="1" spans="3:4">
      <c r="C51" s="110"/>
      <c r="D51" s="110"/>
    </row>
    <row r="52" customHeight="1" spans="3:4">
      <c r="C52" s="110"/>
      <c r="D52" s="110"/>
    </row>
    <row r="53" customHeight="1" spans="3:4">
      <c r="C53" s="110"/>
      <c r="D53" s="110"/>
    </row>
    <row r="54" customHeight="1" spans="3:4">
      <c r="C54" s="110"/>
      <c r="D54" s="110"/>
    </row>
    <row r="55" customHeight="1" spans="3:4">
      <c r="C55" s="110"/>
      <c r="D55" s="110"/>
    </row>
    <row r="56" customHeight="1" spans="3:4">
      <c r="C56" s="110"/>
      <c r="D56" s="110"/>
    </row>
    <row r="57" customHeight="1" spans="3:4">
      <c r="C57" s="110"/>
      <c r="D57" s="110"/>
    </row>
    <row r="58" customHeight="1" spans="3:4">
      <c r="C58" s="110"/>
      <c r="D58" s="110"/>
    </row>
    <row r="59" customHeight="1" spans="3:4">
      <c r="C59" s="110"/>
      <c r="D59" s="110"/>
    </row>
    <row r="60" customHeight="1" spans="3:4">
      <c r="C60" s="110"/>
      <c r="D60" s="110"/>
    </row>
    <row r="61" customHeight="1" spans="3:4">
      <c r="C61" s="110"/>
      <c r="D61" s="110"/>
    </row>
    <row r="62" customHeight="1" spans="3:4">
      <c r="C62" s="110"/>
      <c r="D62" s="110"/>
    </row>
    <row r="63" customHeight="1" spans="3:4">
      <c r="C63" s="110"/>
      <c r="D63" s="110"/>
    </row>
    <row r="64" customHeight="1" spans="3:4">
      <c r="C64" s="110"/>
      <c r="D64" s="110"/>
    </row>
    <row r="65" customHeight="1" spans="3:4">
      <c r="C65" s="110"/>
      <c r="D65" s="110"/>
    </row>
    <row r="66" customHeight="1" spans="3:4">
      <c r="C66" s="110"/>
      <c r="D66" s="110"/>
    </row>
    <row r="67" customHeight="1" spans="3:4">
      <c r="C67" s="110"/>
      <c r="D67" s="110"/>
    </row>
    <row r="68" customHeight="1" spans="3:4">
      <c r="C68" s="110"/>
      <c r="D68" s="110"/>
    </row>
    <row r="69" customHeight="1" spans="3:4">
      <c r="C69" s="110"/>
      <c r="D69" s="110"/>
    </row>
    <row r="70" customHeight="1" spans="3:4">
      <c r="C70" s="110"/>
      <c r="D70" s="110"/>
    </row>
    <row r="71" customHeight="1" spans="3:4">
      <c r="C71" s="110"/>
      <c r="D71" s="110"/>
    </row>
    <row r="1608" customHeight="1" spans="3:3">
      <c r="C1608" s="97">
        <v>16052.6132</v>
      </c>
    </row>
  </sheetData>
  <sheetProtection formatCells="0" formatColumns="0" formatRows="0"/>
  <mergeCells count="10">
    <mergeCell ref="A2:C2"/>
    <mergeCell ref="A3:B3"/>
    <mergeCell ref="A4:B4"/>
    <mergeCell ref="A5:B5"/>
    <mergeCell ref="A6:B6"/>
    <mergeCell ref="A7:B7"/>
    <mergeCell ref="A8:B8"/>
    <mergeCell ref="A9:B9"/>
    <mergeCell ref="A10:B10"/>
    <mergeCell ref="A11:C11"/>
  </mergeCells>
  <printOptions horizontalCentered="1"/>
  <pageMargins left="0.708333333333333" right="0.708333333333333" top="0.940277777777778" bottom="0.940277777777778" header="0.310416666666667" footer="0.310416666666667"/>
  <pageSetup paperSize="9" scale="89" fitToHeight="0" orientation="portrait" horizontalDpi="600"/>
  <headerFooter>
    <oddFooter>&amp;C第 46 页，共 80 页</oddFooter>
    <evenFooter>&amp;L—&amp;P—</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4"/>
  <sheetViews>
    <sheetView workbookViewId="0">
      <selection activeCell="C1608" sqref="C1608"/>
    </sheetView>
  </sheetViews>
  <sheetFormatPr defaultColWidth="9" defaultRowHeight="14.25" outlineLevelCol="3"/>
  <cols>
    <col min="1" max="1" width="39.875" style="67" customWidth="1"/>
    <col min="2" max="2" width="12.125" style="67" customWidth="1"/>
    <col min="3" max="3" width="10.125" customWidth="1"/>
    <col min="4" max="4" width="5.875" customWidth="1"/>
  </cols>
  <sheetData>
    <row r="1" ht="18" customHeight="1" spans="1:4">
      <c r="A1" s="68" t="s">
        <v>1569</v>
      </c>
      <c r="B1" s="68"/>
      <c r="C1" s="68"/>
      <c r="D1" s="68"/>
    </row>
    <row r="2" ht="45" customHeight="1" spans="1:4">
      <c r="A2" s="93" t="s">
        <v>1570</v>
      </c>
      <c r="B2" s="93"/>
      <c r="C2" s="93"/>
      <c r="D2" s="93"/>
    </row>
    <row r="3" ht="18" customHeight="1" spans="1:4">
      <c r="A3" s="3" t="s">
        <v>29</v>
      </c>
      <c r="B3" s="3"/>
      <c r="C3" s="3"/>
      <c r="D3" s="3"/>
    </row>
    <row r="4" ht="27" customHeight="1" spans="1:4">
      <c r="A4" s="4" t="s">
        <v>79</v>
      </c>
      <c r="B4" s="94" t="s">
        <v>1571</v>
      </c>
      <c r="C4" s="95"/>
      <c r="D4" s="96"/>
    </row>
    <row r="5" ht="27" customHeight="1" spans="1:4">
      <c r="A5" s="11" t="s">
        <v>1572</v>
      </c>
      <c r="B5" s="94"/>
      <c r="C5" s="95"/>
      <c r="D5" s="96"/>
    </row>
    <row r="6" ht="27" customHeight="1" spans="1:4">
      <c r="A6" s="6" t="s">
        <v>1573</v>
      </c>
      <c r="B6" s="94"/>
      <c r="C6" s="95"/>
      <c r="D6" s="96"/>
    </row>
    <row r="7" ht="27" customHeight="1" spans="1:4">
      <c r="A7" s="6" t="s">
        <v>1574</v>
      </c>
      <c r="B7" s="94"/>
      <c r="C7" s="95"/>
      <c r="D7" s="96"/>
    </row>
    <row r="8" ht="27" customHeight="1" spans="1:4">
      <c r="A8" s="6" t="s">
        <v>1575</v>
      </c>
      <c r="B8" s="94"/>
      <c r="C8" s="95"/>
      <c r="D8" s="96"/>
    </row>
    <row r="9" ht="27" customHeight="1" spans="1:4">
      <c r="A9" s="6" t="s">
        <v>1576</v>
      </c>
      <c r="B9" s="94"/>
      <c r="C9" s="95"/>
      <c r="D9" s="96"/>
    </row>
    <row r="10" ht="38.25" customHeight="1" spans="1:4">
      <c r="A10" s="6" t="s">
        <v>1577</v>
      </c>
      <c r="B10" s="94"/>
      <c r="C10" s="95"/>
      <c r="D10" s="96"/>
    </row>
    <row r="11" ht="27" customHeight="1" spans="1:4">
      <c r="A11" s="6" t="s">
        <v>1578</v>
      </c>
      <c r="B11" s="94"/>
      <c r="C11" s="95"/>
      <c r="D11" s="96"/>
    </row>
    <row r="12" ht="27" customHeight="1" spans="1:4">
      <c r="A12" s="11" t="s">
        <v>1579</v>
      </c>
      <c r="B12" s="94"/>
      <c r="C12" s="95"/>
      <c r="D12" s="96"/>
    </row>
    <row r="13" ht="27" customHeight="1" spans="1:4">
      <c r="A13" s="6" t="s">
        <v>1580</v>
      </c>
      <c r="B13" s="94"/>
      <c r="C13" s="95"/>
      <c r="D13" s="96"/>
    </row>
    <row r="14" ht="27" customHeight="1" spans="1:4">
      <c r="A14" s="6" t="s">
        <v>1581</v>
      </c>
      <c r="B14" s="94"/>
      <c r="C14" s="95"/>
      <c r="D14" s="96"/>
    </row>
    <row r="15" ht="27" customHeight="1" spans="1:4">
      <c r="A15" s="6" t="s">
        <v>1582</v>
      </c>
      <c r="B15" s="94"/>
      <c r="C15" s="95"/>
      <c r="D15" s="96"/>
    </row>
    <row r="16" ht="27" customHeight="1" spans="1:4">
      <c r="A16" s="6" t="s">
        <v>1583</v>
      </c>
      <c r="B16" s="94"/>
      <c r="C16" s="95"/>
      <c r="D16" s="96"/>
    </row>
    <row r="17" ht="27" customHeight="1" spans="1:4">
      <c r="A17" s="6" t="s">
        <v>1584</v>
      </c>
      <c r="B17" s="94"/>
      <c r="C17" s="95"/>
      <c r="D17" s="96"/>
    </row>
    <row r="18" ht="27" customHeight="1" spans="1:4">
      <c r="A18" s="6" t="s">
        <v>1585</v>
      </c>
      <c r="B18" s="94"/>
      <c r="C18" s="95"/>
      <c r="D18" s="96"/>
    </row>
    <row r="19" ht="27" customHeight="1" spans="1:4">
      <c r="A19" s="6" t="s">
        <v>1586</v>
      </c>
      <c r="B19" s="94"/>
      <c r="C19" s="95"/>
      <c r="D19" s="96"/>
    </row>
    <row r="20" ht="27" customHeight="1" spans="1:4">
      <c r="A20" s="6" t="s">
        <v>1587</v>
      </c>
      <c r="B20" s="94"/>
      <c r="C20" s="95"/>
      <c r="D20" s="96"/>
    </row>
    <row r="21" ht="27" customHeight="1" spans="1:4">
      <c r="A21" s="6" t="s">
        <v>1588</v>
      </c>
      <c r="B21" s="94"/>
      <c r="C21" s="95"/>
      <c r="D21" s="96"/>
    </row>
    <row r="22" ht="27" customHeight="1" spans="1:4">
      <c r="A22" s="6" t="s">
        <v>1589</v>
      </c>
      <c r="B22" s="94"/>
      <c r="C22" s="95"/>
      <c r="D22" s="96"/>
    </row>
    <row r="23" ht="27" customHeight="1" spans="1:4">
      <c r="A23" s="6" t="s">
        <v>1590</v>
      </c>
      <c r="B23" s="94"/>
      <c r="C23" s="95"/>
      <c r="D23" s="96"/>
    </row>
    <row r="24" ht="27" customHeight="1" spans="1:4">
      <c r="A24" s="6" t="s">
        <v>1591</v>
      </c>
      <c r="B24" s="94"/>
      <c r="C24" s="95"/>
      <c r="D24" s="96"/>
    </row>
    <row r="25" ht="27" customHeight="1" spans="1:4">
      <c r="A25" s="6" t="s">
        <v>1592</v>
      </c>
      <c r="B25" s="94"/>
      <c r="C25" s="95"/>
      <c r="D25" s="96"/>
    </row>
    <row r="26" ht="27" customHeight="1" spans="1:4">
      <c r="A26" s="6" t="s">
        <v>1593</v>
      </c>
      <c r="B26" s="94"/>
      <c r="C26" s="95"/>
      <c r="D26" s="96"/>
    </row>
    <row r="27" ht="27" customHeight="1" spans="1:4">
      <c r="A27" s="11" t="s">
        <v>1594</v>
      </c>
      <c r="B27" s="94"/>
      <c r="C27" s="95"/>
      <c r="D27" s="96"/>
    </row>
    <row r="28" ht="27" customHeight="1" spans="1:2">
      <c r="A28" s="55" t="s">
        <v>1595</v>
      </c>
      <c r="B28" s="55"/>
    </row>
    <row r="29" ht="27" customHeight="1" spans="1:2">
      <c r="A29"/>
      <c r="B29"/>
    </row>
    <row r="30" ht="27" customHeight="1" spans="1:2">
      <c r="A30"/>
      <c r="B30"/>
    </row>
    <row r="31" ht="27" customHeight="1" spans="1:2">
      <c r="A31"/>
      <c r="B31"/>
    </row>
    <row r="32" ht="27" customHeight="1"/>
    <row r="33" ht="27" customHeight="1"/>
    <row r="34" ht="36" customHeight="1"/>
  </sheetData>
  <mergeCells count="28">
    <mergeCell ref="A1:D1"/>
    <mergeCell ref="A2:D2"/>
    <mergeCell ref="A3:D3"/>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A28:B28"/>
  </mergeCells>
  <printOptions horizontalCentered="1"/>
  <pageMargins left="0.747916666666667" right="0.747916666666667" top="0.984027777777778" bottom="0.984027777777778" header="0.511805555555556" footer="0.511805555555556"/>
  <pageSetup paperSize="9" firstPageNumber="47" fitToHeight="0" orientation="portrait" useFirstPageNumber="1" horizontalDpi="600"/>
  <headerFooter>
    <oddFooter>&amp;C第 &amp;P 页，共 80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67"/>
  <sheetViews>
    <sheetView showZeros="0" workbookViewId="0">
      <selection activeCell="B13" sqref="B13"/>
    </sheetView>
  </sheetViews>
  <sheetFormatPr defaultColWidth="9" defaultRowHeight="14.25" outlineLevelCol="1"/>
  <cols>
    <col min="1" max="1" width="44.125" style="73" customWidth="1"/>
    <col min="2" max="2" width="29" style="79" customWidth="1"/>
    <col min="3" max="3" width="20.375" style="73" customWidth="1"/>
    <col min="4" max="16384" width="9" style="73"/>
  </cols>
  <sheetData>
    <row r="1" spans="2:2">
      <c r="B1" s="80" t="s">
        <v>1596</v>
      </c>
    </row>
    <row r="2" ht="32.25" customHeight="1" spans="1:2">
      <c r="A2" s="81" t="s">
        <v>1597</v>
      </c>
      <c r="B2" s="81"/>
    </row>
    <row r="3" ht="25.5" customHeight="1" spans="1:2">
      <c r="A3" s="82"/>
      <c r="B3" s="80" t="s">
        <v>29</v>
      </c>
    </row>
    <row r="4" ht="38.25" customHeight="1" spans="1:2">
      <c r="A4" s="83" t="s">
        <v>30</v>
      </c>
      <c r="B4" s="84" t="s">
        <v>31</v>
      </c>
    </row>
    <row r="5" ht="32.25" customHeight="1" spans="1:2">
      <c r="A5" s="85" t="s">
        <v>32</v>
      </c>
      <c r="B5" s="86">
        <f>B6+B9+B11+B12+B13</f>
        <v>272508</v>
      </c>
    </row>
    <row r="6" ht="32.25" customHeight="1" spans="1:2">
      <c r="A6" s="87" t="s">
        <v>1598</v>
      </c>
      <c r="B6" s="86">
        <f>B7+B8</f>
        <v>150000</v>
      </c>
    </row>
    <row r="7" ht="34.5" customHeight="1" spans="1:2">
      <c r="A7" s="88" t="s">
        <v>1599</v>
      </c>
      <c r="B7" s="89">
        <v>150000</v>
      </c>
    </row>
    <row r="8" ht="34.5" customHeight="1" spans="1:2">
      <c r="A8" s="88" t="s">
        <v>1600</v>
      </c>
      <c r="B8" s="89"/>
    </row>
    <row r="9" ht="34.5" customHeight="1" spans="1:2">
      <c r="A9" s="87" t="s">
        <v>64</v>
      </c>
      <c r="B9" s="90">
        <f>B10</f>
        <v>58000</v>
      </c>
    </row>
    <row r="10" ht="34.5" customHeight="1" spans="1:2">
      <c r="A10" s="88" t="s">
        <v>1601</v>
      </c>
      <c r="B10" s="89">
        <v>58000</v>
      </c>
    </row>
    <row r="11" ht="34.5" customHeight="1" spans="1:2">
      <c r="A11" s="87" t="s">
        <v>1602</v>
      </c>
      <c r="B11" s="90"/>
    </row>
    <row r="12" ht="34.5" customHeight="1" spans="1:2">
      <c r="A12" s="87" t="s">
        <v>1603</v>
      </c>
      <c r="B12" s="90">
        <f>39508+5000</f>
        <v>44508</v>
      </c>
    </row>
    <row r="13" ht="34.5" customHeight="1" spans="1:2">
      <c r="A13" s="87" t="s">
        <v>1604</v>
      </c>
      <c r="B13" s="90">
        <v>20000</v>
      </c>
    </row>
    <row r="14" ht="30" customHeight="1" spans="1:2">
      <c r="A14" s="91"/>
      <c r="B14" s="91"/>
    </row>
    <row r="15" ht="20.1" customHeight="1"/>
    <row r="16" ht="20.1" hidden="1" customHeight="1"/>
    <row r="17" ht="20.1" hidden="1" customHeight="1"/>
    <row r="18" ht="20.1" customHeight="1"/>
    <row r="19" ht="20.1" customHeight="1"/>
    <row r="20" ht="20.1" customHeight="1"/>
    <row r="21" ht="20.1" customHeight="1"/>
    <row r="22" ht="20.1" customHeight="1" spans="2:2">
      <c r="B22" s="73"/>
    </row>
    <row r="23" ht="20.1" customHeight="1" spans="2:2">
      <c r="B23" s="73"/>
    </row>
    <row r="24" ht="20.1" customHeight="1" spans="2:2">
      <c r="B24" s="73"/>
    </row>
    <row r="25" ht="20.1" customHeight="1" spans="2:2">
      <c r="B25" s="73"/>
    </row>
    <row r="26" ht="20.1" customHeight="1" spans="2:2">
      <c r="B26" s="73"/>
    </row>
    <row r="27" ht="20.1" customHeight="1" spans="2:2">
      <c r="B27" s="73"/>
    </row>
    <row r="28" ht="20.1" customHeight="1" spans="2:2">
      <c r="B28" s="73"/>
    </row>
    <row r="29" ht="48.75" customHeight="1" spans="2:2">
      <c r="B29" s="73"/>
    </row>
    <row r="45" ht="70.5" customHeight="1"/>
    <row r="167" spans="1:2">
      <c r="A167" s="92"/>
      <c r="B167" s="73"/>
    </row>
  </sheetData>
  <mergeCells count="2">
    <mergeCell ref="A2:B2"/>
    <mergeCell ref="A14:B14"/>
  </mergeCells>
  <printOptions horizontalCentered="1"/>
  <pageMargins left="0.751388888888889" right="0.550694444444444" top="0.979861111111111" bottom="0.979861111111111" header="0.511805555555556" footer="0.511805555555556"/>
  <pageSetup paperSize="9" firstPageNumber="49" fitToHeight="0" orientation="portrait" blackAndWhite="1" useFirstPageNumber="1" horizontalDpi="600"/>
  <headerFooter alignWithMargins="0">
    <oddFooter>&amp;C第 49 页，共 80 页</oddFooter>
    <evenFooter>&amp;L—&amp;P—</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6"/>
  <sheetViews>
    <sheetView workbookViewId="0">
      <selection activeCell="B9" sqref="B9"/>
    </sheetView>
  </sheetViews>
  <sheetFormatPr defaultColWidth="25.875" defaultRowHeight="14.25" outlineLevelCol="3"/>
  <cols>
    <col min="1" max="1" width="39.125" style="71" customWidth="1"/>
    <col min="2" max="2" width="34.625" style="70" customWidth="1"/>
    <col min="3" max="3" width="18.375" style="72" customWidth="1"/>
    <col min="4" max="16384" width="25.875" style="73"/>
  </cols>
  <sheetData>
    <row r="1" ht="30" customHeight="1" spans="1:2">
      <c r="A1" s="74" t="s">
        <v>1605</v>
      </c>
      <c r="B1" s="74"/>
    </row>
    <row r="2" ht="42.75" customHeight="1" spans="1:3">
      <c r="A2" s="75" t="s">
        <v>1606</v>
      </c>
      <c r="B2" s="75"/>
      <c r="C2" s="73"/>
    </row>
    <row r="3" ht="30" customHeight="1" spans="1:3">
      <c r="A3" s="3" t="s">
        <v>29</v>
      </c>
      <c r="B3" s="3"/>
      <c r="C3" s="73"/>
    </row>
    <row r="4" s="70" customFormat="1" ht="30" customHeight="1" spans="1:2">
      <c r="A4" s="31" t="s">
        <v>1607</v>
      </c>
      <c r="B4" s="31" t="s">
        <v>31</v>
      </c>
    </row>
    <row r="5" s="70" customFormat="1" ht="30" customHeight="1" spans="1:2">
      <c r="A5" s="76" t="s">
        <v>1608</v>
      </c>
      <c r="B5" s="7">
        <f>B6</f>
        <v>100620</v>
      </c>
    </row>
    <row r="6" s="70" customFormat="1" ht="30" customHeight="1" spans="1:2">
      <c r="A6" s="6" t="s">
        <v>1609</v>
      </c>
      <c r="B6" s="7">
        <f>B7</f>
        <v>100620</v>
      </c>
    </row>
    <row r="7" s="70" customFormat="1" ht="30" customHeight="1" spans="1:2">
      <c r="A7" s="6" t="s">
        <v>1610</v>
      </c>
      <c r="B7" s="7">
        <f>B8</f>
        <v>100620</v>
      </c>
    </row>
    <row r="8" s="70" customFormat="1" ht="30" customHeight="1" spans="1:2">
      <c r="A8" s="6" t="s">
        <v>1611</v>
      </c>
      <c r="B8" s="7">
        <f>95620+5000</f>
        <v>100620</v>
      </c>
    </row>
    <row r="9" s="70" customFormat="1" ht="30" customHeight="1" spans="1:2">
      <c r="A9" s="6" t="s">
        <v>1612</v>
      </c>
      <c r="B9" s="77">
        <f>B10</f>
        <v>133863</v>
      </c>
    </row>
    <row r="10" s="70" customFormat="1" ht="30" customHeight="1" spans="1:2">
      <c r="A10" s="6" t="s">
        <v>1613</v>
      </c>
      <c r="B10" s="77">
        <f>B11</f>
        <v>133863</v>
      </c>
    </row>
    <row r="11" s="70" customFormat="1" ht="30" customHeight="1" spans="1:2">
      <c r="A11" s="6" t="s">
        <v>1614</v>
      </c>
      <c r="B11" s="77">
        <v>133863</v>
      </c>
    </row>
    <row r="12" s="70" customFormat="1" ht="30" customHeight="1" spans="1:2">
      <c r="A12" s="6" t="s">
        <v>1615</v>
      </c>
      <c r="B12" s="7">
        <v>24442</v>
      </c>
    </row>
    <row r="13" s="70" customFormat="1" ht="30" customHeight="1" spans="1:2">
      <c r="A13" s="6" t="s">
        <v>1616</v>
      </c>
      <c r="B13" s="7">
        <f>B14</f>
        <v>12948</v>
      </c>
    </row>
    <row r="14" s="70" customFormat="1" ht="30" customHeight="1" spans="1:2">
      <c r="A14" s="6" t="s">
        <v>1617</v>
      </c>
      <c r="B14" s="7">
        <f>B15</f>
        <v>12948</v>
      </c>
    </row>
    <row r="15" s="70" customFormat="1" ht="30" customHeight="1" spans="1:2">
      <c r="A15" s="6" t="s">
        <v>1618</v>
      </c>
      <c r="B15" s="7">
        <v>12948</v>
      </c>
    </row>
    <row r="16" s="70" customFormat="1" ht="30" customHeight="1" spans="1:2">
      <c r="A16" s="6" t="s">
        <v>1619</v>
      </c>
      <c r="B16" s="7"/>
    </row>
    <row r="17" s="70" customFormat="1" ht="30" customHeight="1" spans="1:2">
      <c r="A17" s="6" t="s">
        <v>1620</v>
      </c>
      <c r="B17" s="77">
        <v>635</v>
      </c>
    </row>
    <row r="18" s="70" customFormat="1" ht="30" customHeight="1" spans="1:2">
      <c r="A18" s="31" t="s">
        <v>1621</v>
      </c>
      <c r="B18" s="77">
        <f>B17+B16+B13+B12+B9+B5</f>
        <v>272508</v>
      </c>
    </row>
    <row r="19" ht="18.95" customHeight="1" spans="1:3">
      <c r="A19" s="73"/>
      <c r="B19" s="73"/>
      <c r="C19" s="73"/>
    </row>
    <row r="20" ht="18.95" customHeight="1" spans="1:3">
      <c r="A20" s="73"/>
      <c r="B20" s="73"/>
      <c r="C20" s="73"/>
    </row>
    <row r="21" ht="18.95" customHeight="1" spans="1:3">
      <c r="A21" s="73"/>
      <c r="B21" s="73"/>
      <c r="C21" s="73"/>
    </row>
    <row r="22" ht="18.95" customHeight="1" spans="1:3">
      <c r="A22" s="73"/>
      <c r="B22" s="73"/>
      <c r="C22" s="73"/>
    </row>
    <row r="23" ht="18.95" customHeight="1" spans="1:3">
      <c r="A23" s="73"/>
      <c r="B23" s="73"/>
      <c r="C23" s="73"/>
    </row>
    <row r="24" ht="21" customHeight="1" spans="1:3">
      <c r="A24" s="73"/>
      <c r="B24" s="73"/>
      <c r="C24" s="73"/>
    </row>
    <row r="25" ht="18.95" customHeight="1" spans="1:3">
      <c r="A25" s="73"/>
      <c r="B25" s="73"/>
      <c r="C25" s="73"/>
    </row>
    <row r="26" ht="18.95" customHeight="1" spans="1:3">
      <c r="A26" s="73"/>
      <c r="B26" s="73"/>
      <c r="C26" s="73"/>
    </row>
    <row r="27" ht="18.95" customHeight="1" spans="1:3">
      <c r="A27" s="73"/>
      <c r="B27" s="73"/>
      <c r="C27" s="73"/>
    </row>
    <row r="28" ht="18.95" customHeight="1" spans="1:3">
      <c r="A28" s="73"/>
      <c r="B28" s="73"/>
      <c r="C28" s="73"/>
    </row>
    <row r="29" ht="18.95" customHeight="1" spans="1:3">
      <c r="A29" s="73"/>
      <c r="B29" s="73"/>
      <c r="C29" s="73"/>
    </row>
    <row r="30" ht="18.95" customHeight="1" spans="1:3">
      <c r="A30" s="73"/>
      <c r="B30" s="73"/>
      <c r="C30" s="73"/>
    </row>
    <row r="31" ht="18.95" customHeight="1" spans="1:3">
      <c r="A31" s="73"/>
      <c r="B31" s="73"/>
      <c r="C31" s="73"/>
    </row>
    <row r="32" ht="18.95" customHeight="1" spans="1:3">
      <c r="A32" s="73"/>
      <c r="B32" s="73"/>
      <c r="C32" s="73"/>
    </row>
    <row r="33" ht="18.95" customHeight="1" spans="1:3">
      <c r="A33" s="73"/>
      <c r="B33" s="73"/>
      <c r="C33" s="73"/>
    </row>
    <row r="34" ht="18.95" customHeight="1" spans="1:3">
      <c r="A34" s="73"/>
      <c r="B34" s="73"/>
      <c r="C34" s="73"/>
    </row>
    <row r="35" ht="18.95" customHeight="1" spans="1:3">
      <c r="A35" s="73"/>
      <c r="B35" s="73"/>
      <c r="C35" s="73"/>
    </row>
    <row r="36" ht="18.95" customHeight="1" spans="1:3">
      <c r="A36" s="73"/>
      <c r="B36" s="73"/>
      <c r="C36" s="73"/>
    </row>
    <row r="37" ht="18.95" customHeight="1" spans="1:3">
      <c r="A37" s="73"/>
      <c r="B37" s="73"/>
      <c r="C37" s="73"/>
    </row>
    <row r="38" ht="18.95" customHeight="1" spans="1:3">
      <c r="A38" s="73"/>
      <c r="B38" s="73"/>
      <c r="C38" s="73"/>
    </row>
    <row r="39" ht="18.95" customHeight="1" spans="1:3">
      <c r="A39" s="73"/>
      <c r="B39" s="73"/>
      <c r="C39" s="73"/>
    </row>
    <row r="40" ht="18.95" customHeight="1" spans="1:3">
      <c r="A40" s="73"/>
      <c r="B40" s="73"/>
      <c r="C40" s="73"/>
    </row>
    <row r="41" ht="18.95" customHeight="1" spans="1:3">
      <c r="A41" s="73"/>
      <c r="B41" s="73"/>
      <c r="C41" s="73"/>
    </row>
    <row r="42" ht="18.95" customHeight="1" spans="1:3">
      <c r="A42" s="73"/>
      <c r="B42" s="73"/>
      <c r="C42" s="73"/>
    </row>
    <row r="43" ht="18.95" customHeight="1" spans="1:3">
      <c r="A43" s="73"/>
      <c r="B43" s="73"/>
      <c r="C43" s="73"/>
    </row>
    <row r="44" spans="1:4">
      <c r="A44" s="70"/>
      <c r="D44" s="78"/>
    </row>
    <row r="45" spans="1:4">
      <c r="A45" s="70"/>
      <c r="D45" s="78"/>
    </row>
    <row r="46" spans="1:1">
      <c r="A46" s="70"/>
    </row>
  </sheetData>
  <mergeCells count="3">
    <mergeCell ref="A1:B1"/>
    <mergeCell ref="A2:B2"/>
    <mergeCell ref="A3:B3"/>
  </mergeCells>
  <printOptions horizontalCentered="1"/>
  <pageMargins left="0.747916666666667" right="0.550694444444444" top="0.786805555555556" bottom="0.984027777777778" header="0.511805555555556" footer="0.511805555555556"/>
  <pageSetup paperSize="9" firstPageNumber="50" orientation="portrait" blackAndWhite="1" useFirstPageNumber="1" horizontalDpi="600"/>
  <headerFooter alignWithMargins="0">
    <oddFooter>&amp;C第 50 页，共 80 页</oddFooter>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1996-12-17T01:32:00Z</dcterms:created>
  <cp:lastPrinted>2020-05-12T15:02:00Z</cp:lastPrinted>
  <dcterms:modified xsi:type="dcterms:W3CDTF">2021-02-25T08:37:53Z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