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sheets/sheet5.xml" ContentType="application/vnd.openxmlformats-officedocument.spreadsheetml.worksheet+xml"/>
  <Override PartName="/xl/workbook.xml" ContentType="application/vnd.openxmlformats-officedocument.spreadsheetml.sheet.main+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bookViews>
    <workbookView xWindow="0" yWindow="0" windowWidth="28756" windowHeight="12499" activeTab="0" tabRatio="600"/>
  </bookViews>
  <sheets>
    <sheet name="重点正式项目" sheetId="5" r:id="rId1"/>
  </sheets>
  <definedNames>
    <definedName name="_xlnm.Print_Titles" localSheetId="0">'重点正式项目'!$4:$6</definedName>
    <definedName name="_xlnm.Print_Area">#N/A</definedName>
  </definedNames>
  <calcPr calcId="144525"/>
</workbook>
</file>

<file path=xl/sharedStrings.xml><?xml version="1.0" encoding="utf-8"?>
<sst xmlns="http://schemas.openxmlformats.org/spreadsheetml/2006/main" count="420" uniqueCount="259">
  <si>
    <t>附件2</t>
  </si>
  <si>
    <t>源城区2023年重点正式项目计划表（草案）</t>
  </si>
  <si>
    <t>资金单位：万元</t>
  </si>
  <si>
    <t>序号</t>
  </si>
  <si>
    <t>项目名称</t>
  </si>
  <si>
    <t>建设内容及规模</t>
  </si>
  <si>
    <t>建设起止年限</t>
  </si>
  <si>
    <t>总投资</t>
  </si>
  <si>
    <t>预计到2022年底累计完成投资</t>
  </si>
  <si>
    <r>
      <rPr>
        <b/>
        <sz val="11.0"/>
        <rFont val="宋体"/>
        <charset val="134"/>
      </rPr>
      <t>2023</t>
    </r>
    <r>
      <rPr>
        <b/>
        <sz val="11.0"/>
        <rFont val="宋体"/>
        <charset val="134"/>
      </rPr>
      <t>年投资计划</t>
    </r>
    <phoneticPr fontId="0" type="noConversion"/>
  </si>
  <si>
    <t>（拟）开工时间</t>
  </si>
  <si>
    <t>业主单位</t>
  </si>
  <si>
    <t>责任单位</t>
  </si>
  <si>
    <t>申报项目类型</t>
  </si>
  <si>
    <t>项目
类型</t>
  </si>
  <si>
    <t>2023年计划投资额</t>
  </si>
  <si>
    <r>
      <rPr>
        <b/>
        <sz val="11.0"/>
        <rFont val="宋体"/>
        <charset val="134"/>
      </rPr>
      <t>2023</t>
    </r>
    <r>
      <rPr>
        <b/>
        <sz val="11.0"/>
        <rFont val="宋体"/>
        <charset val="134"/>
      </rPr>
      <t>年主要建设内容</t>
    </r>
    <phoneticPr fontId="0" type="noConversion"/>
  </si>
  <si>
    <t>合计（45项）</t>
  </si>
  <si>
    <t>（一）续建项目：34项</t>
  </si>
  <si>
    <r>
      <rPr>
        <b/>
        <sz val="12.0"/>
        <rFont val="宋体"/>
        <charset val="134"/>
      </rPr>
      <t>（二）计划新开工项目：</t>
    </r>
    <r>
      <rPr>
        <b/>
        <sz val="12.0"/>
        <rFont val="Times New Roman"/>
        <family val="1"/>
      </rPr>
      <t>11</t>
    </r>
    <r>
      <rPr>
        <b/>
        <sz val="12.0"/>
        <rFont val="宋体"/>
        <charset val="134"/>
      </rPr>
      <t>项</t>
    </r>
    <phoneticPr fontId="0" type="noConversion"/>
  </si>
  <si>
    <t>一</t>
  </si>
  <si>
    <t>埔前镇人民政府（7项）</t>
  </si>
  <si>
    <t>（一）计划新开工项目：2项</t>
  </si>
  <si>
    <t>德峄纸品（河源）有限公司厂房扩建及购置设备项目</t>
  </si>
  <si>
    <t>占地面积17160.3平方米，总建筑面积46156.78平方米。建设内容为新建3栋5层厂房，2栋6层宿舍，配套设备房1层，扩建后引进新型设备：Z3000自动成型一体机、C8000餐具自动机、X7380纸吸管机等。</t>
  </si>
  <si>
    <t>2023-2024</t>
  </si>
  <si>
    <t>新建3栋5层厂房，2栋6层宿舍，配套设备房1层，及配套基础设施建设。</t>
  </si>
  <si>
    <t>德峄纸品（河源）有限公司</t>
  </si>
  <si>
    <t>埔前镇人民政府</t>
  </si>
  <si>
    <t>区重点项目</t>
  </si>
  <si>
    <t>工业项目</t>
  </si>
  <si>
    <t>深能（河源）电力有限公司电化学储能联合调频项目</t>
  </si>
  <si>
    <t>占地面积2640平方米，建筑面积2080平方米，在河源电厂二期工程基础上新建一套30MW/30MWh电化学储能系统。</t>
  </si>
  <si>
    <t>2023-2023</t>
  </si>
  <si>
    <t>储能电力设施建设。</t>
  </si>
  <si>
    <t>深能智慧储能（深圳）有限公司</t>
  </si>
  <si>
    <t>市重点项目</t>
  </si>
  <si>
    <t>能源保障工程</t>
  </si>
  <si>
    <t>（二）续建项目：5项</t>
  </si>
  <si>
    <t>河源春沐源·岭南生态旅游度假区项目</t>
  </si>
  <si>
    <t>占地面积约521亩，主要建设中心湖公园、主题酒店、生活体验馆、儿童营地、茶山公园、社交厨房、音乐酒吧等。</t>
  </si>
  <si>
    <t>2020-2025</t>
  </si>
  <si>
    <t>建设音乐礼堂、商业配套等。</t>
  </si>
  <si>
    <t>河源春沐源旅游文化有限公司</t>
  </si>
  <si>
    <t>省重点
项目</t>
  </si>
  <si>
    <t>服务业项目</t>
  </si>
  <si>
    <t>河源春沐源·岭南生态农业观光建设项目</t>
  </si>
  <si>
    <t>占地面积1400亩，建设内容为景观农业示范区、果蔬无土种植温室大棚、蔬菜加工厂、农业科技中心、儿童营地、商业长廊、体育公园、温泉公园以及市政农业观光配套设施，主要产出以果蔬菜，加工农产品及花卉等。</t>
  </si>
  <si>
    <t>2016-2025</t>
  </si>
  <si>
    <t>农业观光、农业科技大棚建设、配套市政、道路、路政网管建设等。</t>
  </si>
  <si>
    <t>河源弘稼农业科技有限公司</t>
  </si>
  <si>
    <t>源城区广晟源成建筑节能系统门窗生产项目</t>
  </si>
  <si>
    <t>占地面积6万平方米，建筑面积8.5万平方米，新建办公科研楼、宿舍楼、生产车间等，主要生产建筑幕墙和铝合金工程定制节能系统门窗。</t>
  </si>
  <si>
    <t>2022-2024</t>
  </si>
  <si>
    <t>厂房、宿舍主体工程施工。</t>
  </si>
  <si>
    <t>河源市广晟源成建筑节能系统技术有限公司</t>
  </si>
  <si>
    <t>埔前镇东片区五村打造“智慧农旅示范带”建设项目</t>
  </si>
  <si>
    <t>示范带线路总长16公里，覆盖南陂村、双头 村、中田村、赤岭村、莲塘岭村等5个行政村12个自然村，建设内容为集房车营地、生态采摘、趣味农家 乐、大棚智慧农业科普基地及研学基地等。</t>
  </si>
  <si>
    <t>2021-2026</t>
  </si>
  <si>
    <t>建设产业拓展中心、南陂至双头河道治理。</t>
  </si>
  <si>
    <t>广东省河源运通实业发展有限公司</t>
  </si>
  <si>
    <t>宜居城乡项目</t>
  </si>
  <si>
    <t>华创威新材料（广东）有限公司厂房建设及年产5000吨耐高温复合生产线项目</t>
  </si>
  <si>
    <t>项目占地面积23231.95平方米，建筑面积47041平方米。建设内容为新建2栋宿舍楼，4栋厂房，1栋研发楼，购置3000台编织机、50台打纱机、20条复合生产线、10套自动供料系统、20台切管机、30台绕管机。</t>
  </si>
  <si>
    <t>2022-
2024</t>
  </si>
  <si>
    <t>建设厂房配套设施工程及购置生产设备。</t>
  </si>
  <si>
    <t>华创威新材料
（广东）有限公司</t>
  </si>
  <si>
    <t>二</t>
  </si>
  <si>
    <t>源南镇人民政府（6项）</t>
  </si>
  <si>
    <t>（一）续建项目：6项</t>
  </si>
  <si>
    <t>源城区崇志茶观园</t>
  </si>
  <si>
    <t>用地面积5.3万平方米，建筑面积3.8万平方米，拟建2栋宿舍、1栋游客接待中心、1栋餐饮配套服务中心、2栋教学课室，并拟建多彩茶叶百茶园。</t>
  </si>
  <si>
    <t>2022-2025</t>
  </si>
  <si>
    <t>新建宿舍、教学楼、游客接待中心、操场等配套设施。</t>
  </si>
  <si>
    <t>河源市崇志文化传播有限公司</t>
  </si>
  <si>
    <t>源南镇人民政府</t>
  </si>
  <si>
    <t>农林牧渔项目</t>
  </si>
  <si>
    <t>万隆钓鱼台一号项目</t>
  </si>
  <si>
    <t>建设内容为新建地下1层车库及设备房，地上建筑41栋（含住宅、商业等），总建筑面积317266.79平方米。</t>
  </si>
  <si>
    <t>完成主体建设安装及完善配套设施。</t>
  </si>
  <si>
    <t>河源泉精密工业有限公司</t>
  </si>
  <si>
    <t>房地产项目</t>
  </si>
  <si>
    <t>河源龙光城（含一期、二期、三期、四期、五期、六期、七期）</t>
  </si>
  <si>
    <t>建设内容为新建多栋高层楼房和底层住宅，地下车库，小学1所、幼儿园3所及其他公共生活配套建筑等，项目一至七期占地面积约571542.52平方米，总建筑面积约558207平方米。</t>
  </si>
  <si>
    <t>2019-2025</t>
  </si>
  <si>
    <t>完成四期，五期高层住宅，七期高层及幼儿园、六期别墅住宅，基础施工、地下室施工等。</t>
  </si>
  <si>
    <t>河源美平房地产发展有限公司</t>
  </si>
  <si>
    <t>河源龙光城商业中心</t>
  </si>
  <si>
    <t>建设内容为新建一栋商业中心，商业中心地上三层， 地下两层，配备地下车库、肉菜市场等，项目占地面积25358.32平方米，总建筑面积58759.99平方米。</t>
  </si>
  <si>
    <t>2020-2023</t>
  </si>
  <si>
    <t>完成主体安装及装修。</t>
  </si>
  <si>
    <t>江湾·湖光印项目</t>
  </si>
  <si>
    <t>建设内容为新建9栋住宅及1栋幼儿园及沿街商铺地下停车场、社区卫生服务站、社区公共服务用房、托老所消防控制室、变配电房等配套设施，项目占地面积46400.9平方米，总建筑面积149116.87平方米。</t>
  </si>
  <si>
    <t>2021-2023</t>
  </si>
  <si>
    <t>完成住宅主体建设和完善部分配套设施。</t>
  </si>
  <si>
    <t>河源市江湾置业有限公司</t>
  </si>
  <si>
    <t>坚基·风光里二期项目</t>
  </si>
  <si>
    <t>建设内容为新建15栋住宅，沿街商铺及幼儿园，项目占地面积61945平方米，总建筑面积209591.59平方米。</t>
  </si>
  <si>
    <t>2021-2025</t>
  </si>
  <si>
    <t>河源市坚基房地产开发有限公司</t>
  </si>
  <si>
    <t>三</t>
  </si>
  <si>
    <t>东埔街道办事处（7项）</t>
  </si>
  <si>
    <t>（一）续建项目：7项</t>
  </si>
  <si>
    <t>中央储备粮河源仓储项目</t>
  </si>
  <si>
    <t>占地面积8163平方米，建筑面积15924平方米，建设储备浅圆仓15栋，单仓仓容1万吨，总储备仓容15万吨。</t>
  </si>
  <si>
    <t>仓储区土建施工。</t>
  </si>
  <si>
    <t>中央储备粮河源直属库有限公司</t>
  </si>
  <si>
    <t>东埔街道办事处</t>
  </si>
  <si>
    <t>居民保障项目</t>
  </si>
  <si>
    <t>源城区富为电子组装产品生产项目</t>
  </si>
  <si>
    <t>占地面积3万平方米，总建筑面积4.8万平方米，新建厂房、办公楼、宿舍等，年产35万台蓝牙耳机、56万台蓝牙音响。</t>
  </si>
  <si>
    <t>研发楼、厂房、宿舍装修及设备投入。</t>
  </si>
  <si>
    <t>河源市富为实业有限公司</t>
  </si>
  <si>
    <t>雅居乐千叶明珠花园（一期）项目</t>
  </si>
  <si>
    <t>建设内容为新建11栋25-26层住宅楼及一所3层的幼儿园及地下室等配套设施，项目占地面积54113.82平方米，建筑面积169514.13平方米。</t>
  </si>
  <si>
    <t>完成二组团6#、7#、8#、9#、10#楼及地下室建设,幼儿园土建及安装总包工程。</t>
  </si>
  <si>
    <t>广东明晋房地产开发有限公司</t>
  </si>
  <si>
    <t>碧桂园未来城</t>
  </si>
  <si>
    <t>建设内容为一期拟建造12栋多层住宅，11栋洋房（含底商）；二期拟建造11栋洋房（含底商），1所中学；三期拟建造12栋多层住宅；12栋洋房(含底商），1所幼儿园，1处公共交通场；四期拟建14栋洋房（含底商），项目占地面积为320000平方米，总建筑为990000平方米。</t>
  </si>
  <si>
    <t>2020-2027</t>
  </si>
  <si>
    <t>完成未来城学校、未来城B区幼儿园、未来城B区39#、50#号楼等建设。</t>
  </si>
  <si>
    <t>河源市顺隆房地产开发有限公司</t>
  </si>
  <si>
    <t>万达东江城</t>
  </si>
  <si>
    <t>建设内容为新建高层住宅41栋，低层住宅49栋，4层9年制学校1所，3层幼儿园2所，独立商铺6栋，地下室约46.12万平方米，车位数约12929个，项目占地面积约519379.3平方米，总建筑面积约1650000平方米。</t>
  </si>
  <si>
    <t>一期四、五、七组团及学校建设。</t>
  </si>
  <si>
    <t>河源市福新创建有限公司</t>
  </si>
  <si>
    <t>东埔街道老旧小区改造工程（长安街、东升路片区）</t>
  </si>
  <si>
    <t>建设内容为对新风花园、东埔商住楼、振兴楼等3个老旧小区的道路（面积22620㎡）及停车区域（面积1729m㎡）改造，供水排水设施改造（共长8821.8㎡）及消防设施改造，照明设施改造（挂壁式：20盏，3米立式：210盏，共230盏)、建筑立面及楼道、窗改造（总面积678.99 m )、绿化设施改造（总面积780m）及公共设施改造等。</t>
  </si>
  <si>
    <t>2022-2023</t>
  </si>
  <si>
    <t>新风花园、东埔商住楼、振兴楼等3个老旧小区的道路及停车区域改造，供水排水设施改造及消防设施改造，照明设施改造、建筑立面及楼道、窗改造、绿化设施改造（及公共设施改造等。</t>
  </si>
  <si>
    <t>江城华府</t>
  </si>
  <si>
    <t>建设内容为新建37栋住宅，其中高层住宅10栋，层数为17-32层，多层住宅为27栋，为3层，沿小区外围为层商业配套37卡商铺，地下室满铺，局部地下二层，共有停车位986个，项目总绿化面积20162.37平方米。</t>
  </si>
  <si>
    <t>项目主体工程全面完成。</t>
  </si>
  <si>
    <t>河源市丰源房地产投资有限公司</t>
  </si>
  <si>
    <t>四</t>
  </si>
  <si>
    <t>源西街道办事处（3项）</t>
  </si>
  <si>
    <t>（一）计划新开工项目：3项</t>
  </si>
  <si>
    <t>源西街道老旧小区改造工程（广场路片区）项目</t>
  </si>
  <si>
    <t>建设内容为对源西街道广场路片区的友谊楼、华宾楼、裕华楼、瑞景楼、金福楼、建兴楼、宝华楼等7个小区进行改造，改造内容包括小区内部改造以及周边街巷进行综合整治提升，建筑面积为43700平方米。</t>
  </si>
  <si>
    <t>修复破损路面翻新和道路改造、新建雨水排水管道、污水管道、垃圾分类区、三线整合、停车位改造、完善消防及安防设施等改造。</t>
  </si>
  <si>
    <t>源西街道办事处</t>
  </si>
  <si>
    <t>源西街道老旧小区改造工程（宝源二路南片区）项目</t>
  </si>
  <si>
    <t>建设内容为对源西街道宝源二路南片区锦江花园、金源小区、振业三区等3个老旧小区内部以及周边街巷进行综合整治提升，工程内容包括道路工程、给排水工程、绿化工程及照明工程，建筑面积为37300平方米。</t>
  </si>
  <si>
    <t>修复破损路面及翻新，道路改造，新建雨水管道、污水管道，自来水管道整治，新建燃气管道，三线整合，增设电动自行车及汽车充电设施、垃圾分类区，停车位改造，完善消防、安防及照明设施等。</t>
  </si>
  <si>
    <t>源西街道老旧小区改造工程（宝源二路北片区）项目</t>
  </si>
  <si>
    <t>建设内容为对源西街道金鼎小区、阳光花园、二轻小区等3个小区进行改造，改造内容包括小区内部改造以及周边街巷进行综合整治提升，建筑面积为77000平方米。</t>
  </si>
  <si>
    <t>修复破损路面、翻新和道路改造、新建雨水排水管道、污水管道、垃圾分类区、三线整合、消防基础设施、市政园建及园林绿化等。</t>
  </si>
  <si>
    <t>五</t>
  </si>
  <si>
    <t>新江街道办事处（3项）</t>
  </si>
  <si>
    <t>（一）计划新开工项目：1项</t>
  </si>
  <si>
    <t>新江街道老旧小区改造工程项目</t>
  </si>
  <si>
    <t>建设内容为对新江街道片区的10个老旧小区进行升级改造及完善小区内的基础设施，主要包括：建筑装饰工程、安装工程和市政工程，建筑面积约40500平方米。</t>
  </si>
  <si>
    <t>整治10个老旧小区内道路及周边排水排污改造、管线规整、修补翻新楼梯间地面及墙面、屋面防水防漏修复，增设消防设施、楼梯灯具、垃圾分类、监控安防、无障碍设施等。</t>
  </si>
  <si>
    <t>新江街道办事处</t>
  </si>
  <si>
    <t>（二）续建项目：2项</t>
  </si>
  <si>
    <t>二轻幼儿园</t>
  </si>
  <si>
    <t>建设内容为新建一栋四层的教学楼及地下车库一层及其他附属设施等，项目占地面积为3006.24平方米，总建筑面积为7856.88平方米。</t>
  </si>
  <si>
    <t>完成主体工程建设及装修，并交付使用。</t>
  </si>
  <si>
    <t>源城区教育局</t>
  </si>
  <si>
    <t>教育项目</t>
  </si>
  <si>
    <t>源城区妇幼保健计划生育服务中心二期项目</t>
  </si>
  <si>
    <t>用地面积4829平方米，总建筑面积1.73万平方米，新建1栋框架结构10层综合大楼。</t>
  </si>
  <si>
    <t>综合大楼土建工程施工。</t>
  </si>
  <si>
    <t>源城区卫生健康局</t>
  </si>
  <si>
    <t>医疗卫生项目</t>
  </si>
  <si>
    <t>六</t>
  </si>
  <si>
    <t>上城街道办事处（2项）</t>
  </si>
  <si>
    <t>（一）续建项目：2项</t>
  </si>
  <si>
    <t>源城区第一中学扩建工程</t>
  </si>
  <si>
    <t>建设内容为新建一栋6层学生宿舍，师生食堂及校园的附属设施等，项目占地面积3708.15平方米，总建筑面积6767.65平方米。</t>
  </si>
  <si>
    <t>完成学校食堂主体建设、宿舍主体建设、学校配套设施建设。</t>
  </si>
  <si>
    <t>上城街道办事处</t>
  </si>
  <si>
    <t>宝豪御龙湾三、四、五期</t>
  </si>
  <si>
    <t>建设内容为三期建设33层商业中心，四期建设5层教学楼，五期分3期组团开发，A组团6栋、B组团3栋、C组团6栋，共15栋33层商住楼，项目占地面积184231㎡，总建筑面积506702.14㎡。</t>
  </si>
  <si>
    <t>完成五期：1栋、5栋、15栋建设。</t>
  </si>
  <si>
    <t>河源市宝豪房地产开发有限公司</t>
  </si>
  <si>
    <t>七</t>
  </si>
  <si>
    <t>高埔岗街道办事处（2项）</t>
  </si>
  <si>
    <t>河源客天下•二期旅游项目</t>
  </si>
  <si>
    <t>建设内容为建设博客小镇、恐龙博物馆、游客接待中心、非遗文化小镇、酒店公寓等，总建筑面积38.9万平方米。</t>
  </si>
  <si>
    <t>工程主体外墙装修；电梯、供水、供电、燃气等配套设施和园林市政道路建设。</t>
  </si>
  <si>
    <t>河源市广润
投资有限公司</t>
  </si>
  <si>
    <t>高埔岗街道办事处</t>
  </si>
  <si>
    <t>广东雅达电子股份有限公司智能电力仪表建设项目</t>
  </si>
  <si>
    <t>建设内容为新建一栋6层厂房及一栋6层宿舍，项目用该厂房其中三层建设智能电力仪表生产车间并配套宿舍。项目主要配置高速SMT贴片机、波峰焊机、自动DIP插线机等设备。项目占地面积3627.05平方米，建筑面积20968.1平方米。</t>
  </si>
  <si>
    <t>新建一栋6层厂房。</t>
  </si>
  <si>
    <t>广东雅达电子股份有限公司</t>
  </si>
  <si>
    <t>八</t>
  </si>
  <si>
    <t>区工业园管理委员会（9项）</t>
  </si>
  <si>
    <t>（一）计划新开工项目：4项</t>
  </si>
  <si>
    <t>特区建工钢结构构件（河源）产业基地</t>
  </si>
  <si>
    <t>占地面积26.7万平方米，总建筑面积48.3万平方米，新建3栋厂房、1栋研发楼、3栋宿舍楼及生产辅助性用房，主要生产预制钢结构构件。</t>
  </si>
  <si>
    <t>2023-2025</t>
  </si>
  <si>
    <t>厂房、宿舍楼、研发楼土建施工。</t>
  </si>
  <si>
    <t>特区建工钢构（广东）有限公司</t>
  </si>
  <si>
    <t>源城区工业园管委会</t>
  </si>
  <si>
    <t>源城区航嘉电脑配件二期生产项目</t>
  </si>
  <si>
    <t>占地面积1.9万平方米，建筑面积6.3万平方米，新建3栋厂房、2栋配套房，年产580万件电脑配件。</t>
  </si>
  <si>
    <t>厂房、配套房主体工程施工。</t>
  </si>
  <si>
    <t>河源湧旺实业有限公司</t>
  </si>
  <si>
    <t>源城区科旺科技基建项目</t>
  </si>
  <si>
    <t>占地面积2万平方米，建筑面积5.5万平方米，新建4栋厂房、2栋宿舍楼，主要生产注塑件、五金冲压件、CNC结构件、3C产品等。</t>
  </si>
  <si>
    <t>河源市科旺科技有限公司</t>
  </si>
  <si>
    <t>源城区台川数控基建项目</t>
  </si>
  <si>
    <t>占地面积1.96万平方米，建筑面积3.37万平方米，新建1栋厂房、1栋宿舍楼及生产辅助性用房，主要生产数控机床、五金产品。</t>
  </si>
  <si>
    <t>广东台川数控科技有限公司</t>
  </si>
  <si>
    <t>华润怡宝华南河源生产基地一期项目</t>
  </si>
  <si>
    <t>一期规划用地面积351亩，建设大型饮用水生产基地。</t>
  </si>
  <si>
    <t>厂房、办公楼、宿舍楼土建施工。</t>
  </si>
  <si>
    <t>华润怡宝饮料（河源）万绿湖有限公司</t>
  </si>
  <si>
    <t>源城区水主题产业园</t>
  </si>
  <si>
    <t>总规划用地面积1860亩，新建标准厂房、办公楼、仓储区、职工公寓以及土地征收、土石方工程及配套市政工程。</t>
  </si>
  <si>
    <t>2022-2027</t>
  </si>
  <si>
    <t>土地征收、土石方开挖、市政道路建设。</t>
  </si>
  <si>
    <t>产业发展平台项目</t>
  </si>
  <si>
    <t>源城区时进科技有限公司家具家电产品生产项目</t>
  </si>
  <si>
    <t>总用地面积5.6万平方米，总建筑面积10万平方米，新建10栋厂房、1栋办公楼、3栋人才公寓，主要生产智能家具用品、家电产品、五金制品等。</t>
  </si>
  <si>
    <t>2021-2024</t>
  </si>
  <si>
    <t>厂房、宿舍楼、办公楼土建施工。</t>
  </si>
  <si>
    <t>广东时进科技有限公司</t>
  </si>
  <si>
    <t>安焕（河源）电子有限公司厂房建设项目</t>
  </si>
  <si>
    <t>建设内容为新建办公主楼1栋，人才公寓3栋，厂房2栋，项目占地面积20000平方米，总建筑面积约36000平方米。</t>
  </si>
  <si>
    <t>市政环境建设和厂区装修。</t>
  </si>
  <si>
    <t>安焕（河源）电子有限公司</t>
  </si>
  <si>
    <t>河源市深潮（河源市）投资有限公司新建厂房项目</t>
  </si>
  <si>
    <t>建设内容为新建十层厂房2栋，九层配套综合楼1栋，项目占地面积23017.3平方米，总建筑面积约54000平方米。</t>
  </si>
  <si>
    <t>完成主体结构，并进行装修。</t>
  </si>
  <si>
    <t>河源市深潮（河源市）投资有限公司</t>
  </si>
  <si>
    <t>九</t>
  </si>
  <si>
    <t>区教育局（2项）</t>
  </si>
  <si>
    <t>埔前中学扩建工程</t>
  </si>
  <si>
    <t>用地面积2204平方米，建筑面积1.6万平方米，新建1栋教学楼、1栋教师宿舍、1栋学生宿舍及新建停车场、篮球场和拆建围墙等附属设施。</t>
  </si>
  <si>
    <t>完成教学楼、宿舍楼施工。</t>
  </si>
  <si>
    <t>源城区中山路幼儿园</t>
  </si>
  <si>
    <t>占地面积7943平方米，建筑面积13500平方米，新建1栋综合楼，总规模为18个班，幼儿人数为630人。建设内容主要为活动室、功能室、办公室、厨房、体育活动场地等。</t>
  </si>
  <si>
    <t>完成综合楼精装修及附属工程建设。</t>
  </si>
  <si>
    <t>十</t>
  </si>
  <si>
    <t>区卫生健康局（1项）</t>
  </si>
  <si>
    <t>（一）续建项目：1项</t>
  </si>
  <si>
    <t>源城区疾病预防控制中心新建项目</t>
  </si>
  <si>
    <t>规划用地面积7600平方米，总建筑面积8712平方米，新建一栋8层综合大楼和一栋1层消杀用品库。</t>
  </si>
  <si>
    <t>完成综合楼主体框架和装修工程，设备采购安装。</t>
  </si>
  <si>
    <t>十一</t>
  </si>
  <si>
    <t>源城供电局
源城区发展和改革局（1项）</t>
  </si>
  <si>
    <t>源城区2023年中压线路及过载台区改造工程</t>
  </si>
  <si>
    <t>建设内容为新建800kVA箱变4台，630kVA箱变9台，200kVA台架变2台，100kVA台架变1台，新敷设10kV电力电缆2.3千米，敷设台区低压线路12.95千米，项目规划用地面积约120平方米。</t>
  </si>
  <si>
    <t>新建800kVA箱变4台，630kVA箱变9台，200kVA台架变2台，100kVA台架变1台，新敷设10kV电力电缆2.3千米，敷设台区低压线路12.95千米。</t>
  </si>
  <si>
    <t>源城供电局</t>
  </si>
  <si>
    <t>源城供电局源城区发展和改革局</t>
  </si>
  <si>
    <t>十二</t>
  </si>
  <si>
    <t>区国资事务中心（2项）</t>
  </si>
  <si>
    <t>源城区冷链物流基础设施项目</t>
  </si>
  <si>
    <t>占地面积6848平方米，建筑面积6800平方米，建设农副产品保鲜仓储、低温直销配送中心、冷冻冷藏库及附属工程。</t>
  </si>
  <si>
    <t>仓储区主体工程建设。</t>
  </si>
  <si>
    <t>源城区国资事务中心</t>
  </si>
  <si>
    <t>（二）续建项目：1项</t>
  </si>
  <si>
    <t>源城区城区智能化停车升级改造项目</t>
  </si>
  <si>
    <t>在行政服务中心、新江健身广场、美食街站前小区、区人民医院、河源商贸城、庄田美食街、区政府大院北门、游客集散中心、穗香街建设立体停车场及相关配套设施。</t>
  </si>
  <si>
    <t>停车场及配套设施建设。</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</si>
</sst>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
    <numFmt numFmtId="177" formatCode="0_);[Red](0)"/>
    <numFmt numFmtId="178" formatCode="0_ "/>
    <numFmt numFmtId="179" formatCode="yyyy&quot;年&quot;m&quot;月&quot;"/>
    <numFmt numFmtId="180" formatCode="_ ¥* #,##0_ ;_ ¥* -#,##0_ ;_ ¥* &quot;-&quot;_ ;_ @_ "/>
    <numFmt numFmtId="181" formatCode="_ &quot;¥&quot;* #,##0.00_ ;_ &quot;¥&quot;* \-#,##0.00_ ;_ &quot;¥&quot;* &quot;-&quot;??_ ;_ @_ "/>
    <numFmt numFmtId="182" formatCode="_ * #,##0_ ;_ * -#,##0_ ;_ * &quot;-&quot;_ ;_ @_ "/>
    <numFmt numFmtId="183" formatCode="_ * #,##0.00_ ;_ * -#,##0.00_ ;_ * &quot;-&quot;??_ ;_ @_ "/>
    <numFmt numFmtId="184" formatCode="0%"/>
    <numFmt numFmtId="185" formatCode="_ &quot;¥&quot;* #,##0_ ;_ &quot;¥&quot;* \-#,##0_ ;_ &quot;¥&quot;* &quot;-&quot;_ ;_ @_ "/>
    <numFmt numFmtId="186" formatCode="_ * #,##0_ ;_ * -#,##0_ ;_ * &quot;-&quot;_ ;_ @_ "/>
  </numFmts>
  <fonts count="63" x14ac:knownFonts="63">
    <font>
      <sz val="12.0"/>
      <name val="宋体"/>
      <charset val="134"/>
    </font>
    <font>
      <sz val="9.0"/>
      <name val="宋体"/>
      <charset val="134"/>
    </font>
    <font>
      <sz val="11.0"/>
      <name val="宋体"/>
      <charset val="134"/>
      <b/>
    </font>
    <font>
      <sz val="10.0"/>
      <name val="宋体"/>
      <charset val="134"/>
      <b/>
    </font>
    <font>
      <sz val="10.0"/>
      <name val="宋体"/>
      <charset val="134"/>
    </font>
    <font>
      <sz val="12.0"/>
      <name val="黑体"/>
      <charset val="134"/>
    </font>
    <font>
      <sz val="22.0"/>
      <name val="宋体"/>
      <charset val="134"/>
      <b/>
    </font>
    <font>
      <sz val="12.0"/>
      <name val="宋体"/>
      <charset val="134"/>
      <b/>
    </font>
    <font>
      <sz val="12.0"/>
      <name val="Times New Roman"/>
      <family val="1"/>
      <b/>
    </font>
    <font>
      <sz val="11.0"/>
      <color rgb="FF000000"/>
      <name val="宋体"/>
      <charset val="134"/>
    </font>
    <font>
      <sz val="11.0"/>
      <color rgb="FF3F3F76"/>
      <name val="宋体"/>
      <charset val="134"/>
    </font>
    <font>
      <sz val="11.0"/>
      <color rgb="FF9C0006"/>
      <name val="宋体"/>
      <charset val="134"/>
    </font>
    <font>
      <sz val="11.0"/>
      <color rgb="FFFFFFFF"/>
      <name val="宋体"/>
      <charset val="134"/>
    </font>
    <font>
      <sz val="11.0"/>
      <color rgb="FF0000FF"/>
      <name val="宋体"/>
      <charset val="134"/>
      <u val="single"/>
    </font>
    <font>
      <sz val="11.0"/>
      <color rgb="FF800080"/>
      <name val="宋体"/>
      <charset val="134"/>
      <u val="single"/>
    </font>
    <font>
      <sz val="11.0"/>
      <color rgb="FF44546A"/>
      <name val="宋体"/>
      <charset val="134"/>
      <b/>
    </font>
    <font>
      <sz val="11.0"/>
      <color rgb="FFFF0000"/>
      <name val="宋体"/>
      <charset val="134"/>
    </font>
    <font>
      <sz val="18.0"/>
      <color rgb="FF44546A"/>
      <name val="宋体"/>
      <charset val="134"/>
      <b/>
    </font>
    <font>
      <sz val="11.0"/>
      <color rgb="FF7F7F7F"/>
      <name val="宋体"/>
      <charset val="134"/>
      <i/>
    </font>
    <font>
      <sz val="15.0"/>
      <color rgb="FF44546A"/>
      <name val="宋体"/>
      <charset val="134"/>
      <b/>
    </font>
    <font>
      <sz val="13.0"/>
      <color rgb="FF44546A"/>
      <name val="宋体"/>
      <charset val="134"/>
      <b/>
    </font>
    <font>
      <sz val="11.0"/>
      <color rgb="FF3F3F3F"/>
      <name val="宋体"/>
      <charset val="134"/>
      <b/>
    </font>
    <font>
      <sz val="11.0"/>
      <color rgb="FFFA7D00"/>
      <name val="宋体"/>
      <charset val="134"/>
      <b/>
    </font>
    <font>
      <sz val="11.0"/>
      <color rgb="FFFFFFFF"/>
      <name val="宋体"/>
      <charset val="134"/>
      <b/>
    </font>
    <font>
      <sz val="11.0"/>
      <color rgb="FFFA7D00"/>
      <name val="宋体"/>
      <charset val="134"/>
    </font>
    <font>
      <sz val="11.0"/>
      <color rgb="FF000000"/>
      <name val="宋体"/>
      <charset val="134"/>
      <b/>
    </font>
    <font>
      <sz val="11.0"/>
      <color rgb="FF006100"/>
      <name val="宋体"/>
      <charset val="134"/>
    </font>
    <font>
      <sz val="11.0"/>
      <color rgb="FF9C6500"/>
      <name val="宋体"/>
      <charset val="134"/>
    </font>
    <font>
      <sz val="12.0"/>
      <color rgb="FF9C0006"/>
      <name val="方正兰亭黑_GBK"/>
      <charset val="134"/>
    </font>
    <font>
      <sz val="12.0"/>
      <color rgb="FF006100"/>
      <name val="方正兰亭黑_GBK"/>
      <charset val="134"/>
    </font>
    <font>
      <sz val="12.0"/>
      <color rgb="FF9C6500"/>
      <name val="方正兰亭黑_GBK"/>
      <charset val="134"/>
    </font>
    <font>
      <sz val="12.0"/>
      <color rgb="FFFA7D00"/>
      <name val="方正兰亭黑_GBK"/>
      <charset val="134"/>
      <b/>
    </font>
    <font>
      <sz val="12.0"/>
      <color rgb="FFFFFFFF"/>
      <name val="方正兰亭黑_GBK"/>
      <charset val="134"/>
      <b/>
    </font>
    <font>
      <sz val="12.0"/>
      <color rgb="FF7F7F7F"/>
      <name val="方正兰亭黑_GBK"/>
      <charset val="134"/>
      <i/>
    </font>
    <font>
      <sz val="12.0"/>
      <color rgb="FFFF0000"/>
      <name val="方正兰亭黑_GBK"/>
      <charset val="134"/>
    </font>
    <font>
      <sz val="12.0"/>
      <color rgb="FFFA7D00"/>
      <name val="方正兰亭黑_GBK"/>
      <charset val="134"/>
    </font>
    <font>
      <sz val="12.0"/>
      <color rgb="FF3F3F3F"/>
      <name val="方正兰亭黑_GBK"/>
      <charset val="134"/>
      <b/>
    </font>
    <font>
      <sz val="12.0"/>
      <color rgb="FF3F3F76"/>
      <name val="方正兰亭黑_GBK"/>
      <charset val="134"/>
    </font>
    <font>
      <sz val="18.0"/>
      <color rgb="FF1F497D"/>
      <name val="方正兰亭黑_GBK"/>
      <charset val="134"/>
    </font>
    <font>
      <sz val="15.0"/>
      <color rgb="FF1F497D"/>
      <name val="方正兰亭黑_GBK"/>
      <charset val="134"/>
      <b/>
    </font>
    <font>
      <sz val="13.0"/>
      <color rgb="FF1F497D"/>
      <name val="方正兰亭黑_GBK"/>
      <charset val="134"/>
      <b/>
    </font>
    <font>
      <sz val="11.0"/>
      <color rgb="FF1F497D"/>
      <name val="方正兰亭黑_GBK"/>
      <charset val="134"/>
      <b/>
    </font>
    <font>
      <sz val="12.0"/>
      <color rgb="FF000000"/>
      <name val="方正兰亭黑_GBK"/>
      <charset val="134"/>
      <b/>
    </font>
    <font>
      <sz val="12.0"/>
      <color rgb="FF000000"/>
      <name val="方正兰亭黑_GBK"/>
      <charset val="134"/>
    </font>
    <font>
      <sz val="12.0"/>
      <color rgb="FFFFFFFF"/>
      <name val="方正兰亭黑_GBK"/>
      <charset val="134"/>
    </font>
    <font>
      <sz val="12.0"/>
      <color rgb="FF9C0006"/>
      <name val="方正兰亭黑_GBK"/>
      <charset val="134"/>
    </font>
    <font>
      <sz val="12.0"/>
      <color rgb="FF006100"/>
      <name val="方正兰亭黑_GBK"/>
      <charset val="134"/>
    </font>
    <font>
      <sz val="12.0"/>
      <color rgb="FF9C6500"/>
      <name val="方正兰亭黑_GBK"/>
      <charset val="134"/>
    </font>
    <font>
      <sz val="12.0"/>
      <color rgb="FFFA7D00"/>
      <name val="方正兰亭黑_GBK"/>
      <charset val="134"/>
      <b/>
    </font>
    <font>
      <sz val="12.0"/>
      <color rgb="FFFFFFFF"/>
      <name val="方正兰亭黑_GBK"/>
      <charset val="134"/>
      <b/>
    </font>
    <font>
      <sz val="12.0"/>
      <color rgb="FF7F7F7F"/>
      <name val="方正兰亭黑_GBK"/>
      <charset val="134"/>
      <i/>
    </font>
    <font>
      <sz val="12.0"/>
      <color rgb="FFFF0000"/>
      <name val="方正兰亭黑_GBK"/>
      <charset val="134"/>
    </font>
    <font>
      <sz val="12.0"/>
      <color rgb="FFFA7D00"/>
      <name val="方正兰亭黑_GBK"/>
      <charset val="134"/>
    </font>
    <font>
      <sz val="12.0"/>
      <color rgb="FF3F3F3F"/>
      <name val="方正兰亭黑_GBK"/>
      <charset val="134"/>
      <b/>
    </font>
    <font>
      <sz val="12.0"/>
      <color rgb="FF3F3F76"/>
      <name val="方正兰亭黑_GBK"/>
      <charset val="134"/>
    </font>
    <font>
      <sz val="18.0"/>
      <color rgb="FF1F497D"/>
      <name val="方正兰亭黑_GBK"/>
      <charset val="134"/>
    </font>
    <font>
      <sz val="15.0"/>
      <color rgb="FF1F497D"/>
      <name val="方正兰亭黑_GBK"/>
      <charset val="134"/>
      <b/>
    </font>
    <font>
      <sz val="13.0"/>
      <color rgb="FF1F497D"/>
      <name val="方正兰亭黑_GBK"/>
      <charset val="134"/>
      <b/>
    </font>
    <font>
      <sz val="11.0"/>
      <color rgb="FF1F497D"/>
      <name val="方正兰亭黑_GBK"/>
      <charset val="134"/>
      <b/>
    </font>
    <font>
      <sz val="12.0"/>
      <color rgb="FF000000"/>
      <name val="方正兰亭黑_GBK"/>
      <charset val="134"/>
      <b/>
    </font>
    <font>
      <sz val="12.0"/>
      <color rgb="FF000000"/>
      <name val="方正兰亭黑_GBK"/>
      <charset val="134"/>
    </font>
    <font>
      <sz val="12.0"/>
      <color rgb="FFFFFFFF"/>
      <name val="方正兰亭黑_GBK"/>
      <charset val="134"/>
    </font>
    <font>
      <sz val="12.0"/>
      <name val="宋体"/>
      <charset val="134"/>
    </font>
  </fonts>
  <fills count="88">
    <fill>
      <patternFill patternType="none"/>
    </fill>
    <fill>
      <patternFill patternType="gray125"/>
    </fill>
    <fill>
      <patternFill patternType="none"/>
    </fill>
    <fill>
      <patternFill patternType="solid">
        <fgColor rgb="FFECECEC"/>
        <bgColor indexed="64"/>
      </patternFill>
    </fill>
    <fill>
      <patternFill patternType="solid">
        <fgColor rgb="FFFFCC99"/>
        <bgColor indexed="64"/>
      </patternFill>
    </fill>
    <fill>
      <patternFill patternType="solid">
        <fgColor rgb="FFDADADA"/>
        <bgColor indexed="64"/>
      </patternFill>
    </fill>
    <fill>
      <patternFill patternType="solid">
        <fgColor rgb="FFFFC7CE"/>
        <bgColor indexed="64"/>
      </patternFill>
    </fill>
    <fill>
      <patternFill patternType="solid">
        <fgColor rgb="FFC8C8C8"/>
        <bgColor indexed="64"/>
      </patternFill>
    </fill>
    <fill>
      <patternFill patternType="solid">
        <fgColor rgb="FFFFFFCC"/>
        <bgColor indexed="64"/>
      </patternFill>
    </fill>
    <fill>
      <patternFill patternType="solid">
        <fgColor rgb="FFF4B082"/>
        <bgColor indexed="64"/>
      </patternFill>
    </fill>
    <fill>
      <patternFill patternType="solid">
        <fgColor rgb="FF9CC3E6"/>
        <bgColor indexed="64"/>
      </patternFill>
    </fill>
    <fill>
      <patternFill patternType="solid">
        <fgColor rgb="FFFFDA65"/>
        <bgColor indexed="64"/>
      </patternFill>
    </fill>
    <fill>
      <patternFill patternType="solid">
        <fgColor rgb="FFF2F2F2"/>
        <bgColor indexed="64"/>
      </patternFill>
    </fill>
    <fill>
      <patternFill patternType="solid">
        <fgColor rgb="FFA5A5A5"/>
        <bgColor indexed="64"/>
      </patternFill>
    </fill>
    <fill>
      <patternFill patternType="solid">
        <fgColor rgb="FFE2EFD9"/>
        <bgColor indexed="64"/>
      </patternFill>
    </fill>
    <fill>
      <patternFill patternType="solid">
        <fgColor rgb="FFED7D31"/>
        <bgColor indexed="64"/>
      </patternFill>
    </fill>
    <fill>
      <patternFill patternType="solid">
        <fgColor rgb="FFC6EFCE"/>
        <bgColor indexed="64"/>
      </patternFill>
    </fill>
    <fill>
      <patternFill patternType="solid">
        <fgColor rgb="FFFFEB9C"/>
        <bgColor indexed="64"/>
      </patternFill>
    </fill>
    <fill>
      <patternFill patternType="solid">
        <fgColor rgb="FFD9E2F3"/>
        <bgColor indexed="64"/>
      </patternFill>
    </fill>
    <fill>
      <patternFill patternType="solid">
        <fgColor rgb="FF5B9BD5"/>
        <bgColor indexed="64"/>
      </patternFill>
    </fill>
    <fill>
      <patternFill patternType="solid">
        <fgColor rgb="FFDEEBF6"/>
        <bgColor indexed="64"/>
      </patternFill>
    </fill>
    <fill>
      <patternFill patternType="solid">
        <fgColor rgb="FFBCD6EE"/>
        <bgColor indexed="64"/>
      </patternFill>
    </fill>
    <fill>
      <patternFill patternType="solid">
        <fgColor rgb="FFFBE4D5"/>
        <bgColor indexed="64"/>
      </patternFill>
    </fill>
    <fill>
      <patternFill patternType="solid">
        <fgColor rgb="FFF8CBAC"/>
        <bgColor indexed="64"/>
      </patternFill>
    </fill>
    <fill>
      <patternFill patternType="solid">
        <fgColor rgb="FFFFC000"/>
        <bgColor indexed="64"/>
      </patternFill>
    </fill>
    <fill>
      <patternFill patternType="solid">
        <fgColor rgb="FFFFF3CB"/>
        <bgColor indexed="64"/>
      </patternFill>
    </fill>
    <fill>
      <patternFill patternType="solid">
        <fgColor rgb="FFFFE799"/>
        <bgColor indexed="64"/>
      </patternFill>
    </fill>
    <fill>
      <patternFill patternType="solid">
        <fgColor rgb="FF4472C4"/>
        <bgColor indexed="64"/>
      </patternFill>
    </fill>
    <fill>
      <patternFill patternType="solid">
        <fgColor rgb="FFB3C6E7"/>
        <bgColor indexed="64"/>
      </patternFill>
    </fill>
    <fill>
      <patternFill patternType="solid">
        <fgColor rgb="FF8EAADC"/>
        <bgColor indexed="64"/>
      </patternFill>
    </fill>
    <fill>
      <patternFill patternType="solid">
        <fgColor rgb="FF70AD47"/>
        <bgColor indexed="64"/>
      </patternFill>
    </fill>
    <fill>
      <patternFill patternType="solid">
        <fgColor rgb="FFC5E0B2"/>
        <bgColor indexed="64"/>
      </patternFill>
    </fill>
    <fill>
      <patternFill patternType="solid">
        <fgColor rgb="FFA9D18D"/>
        <bgColor indexed="64"/>
      </patternFill>
    </fill>
    <fill>
      <patternFill patternType="solid">
        <fgColor rgb="FFDCE6F1"/>
        <bgColor indexed="64"/>
      </patternFill>
    </fill>
    <fill>
      <patternFill patternType="solid">
        <fgColor rgb="FFF2DCDB"/>
        <bgColor indexed="64"/>
      </patternFill>
    </fill>
    <fill>
      <patternFill patternType="solid">
        <fgColor rgb="FFEBF1DE"/>
        <bgColor indexed="64"/>
      </patternFill>
    </fill>
    <fill>
      <patternFill patternType="solid">
        <fgColor rgb="FFE4DFEC"/>
        <bgColor indexed="64"/>
      </patternFill>
    </fill>
    <fill>
      <patternFill patternType="solid">
        <fgColor rgb="FFDAEEF3"/>
        <bgColor indexed="64"/>
      </patternFill>
    </fill>
    <fill>
      <patternFill patternType="solid">
        <fgColor rgb="FFFDE9D9"/>
        <bgColor indexed="64"/>
      </patternFill>
    </fill>
    <fill>
      <patternFill patternType="solid">
        <fgColor rgb="FFB8CCE4"/>
        <bgColor indexed="64"/>
      </patternFill>
    </fill>
    <fill>
      <patternFill patternType="solid">
        <fgColor rgb="FFE6B8B7"/>
        <bgColor indexed="64"/>
      </patternFill>
    </fill>
    <fill>
      <patternFill patternType="solid">
        <fgColor rgb="FFD8E4BC"/>
        <bgColor indexed="64"/>
      </patternFill>
    </fill>
    <fill>
      <patternFill patternType="solid">
        <fgColor rgb="FFCCC0DA"/>
        <bgColor indexed="64"/>
      </patternFill>
    </fill>
    <fill>
      <patternFill patternType="solid">
        <fgColor rgb="FFB7DEE8"/>
        <bgColor indexed="64"/>
      </patternFill>
    </fill>
    <fill>
      <patternFill patternType="solid">
        <fgColor rgb="FFFCD5B4"/>
        <bgColor indexed="64"/>
      </patternFill>
    </fill>
    <fill>
      <patternFill patternType="solid">
        <fgColor rgb="FF95B3D7"/>
        <bgColor indexed="64"/>
      </patternFill>
    </fill>
    <fill>
      <patternFill patternType="solid">
        <fgColor rgb="FFDA9694"/>
        <bgColor indexed="64"/>
      </patternFill>
    </fill>
    <fill>
      <patternFill patternType="solid">
        <fgColor rgb="FFC4D79B"/>
        <bgColor indexed="64"/>
      </patternFill>
    </fill>
    <fill>
      <patternFill patternType="solid">
        <fgColor rgb="FFB1A0C7"/>
        <bgColor indexed="64"/>
      </patternFill>
    </fill>
    <fill>
      <patternFill patternType="solid">
        <fgColor rgb="FF92CDDC"/>
        <bgColor indexed="64"/>
      </patternFill>
    </fill>
    <fill>
      <patternFill patternType="solid">
        <fgColor rgb="FFFABF8F"/>
        <bgColor indexed="64"/>
      </patternFill>
    </fill>
    <fill>
      <patternFill patternType="solid">
        <fgColor rgb="FF4F81BD"/>
        <bgColor indexed="64"/>
      </patternFill>
    </fill>
    <fill>
      <patternFill patternType="solid">
        <fgColor rgb="FFC0504D"/>
        <bgColor indexed="64"/>
      </patternFill>
    </fill>
    <fill>
      <patternFill patternType="solid">
        <fgColor rgb="FF9BBB59"/>
        <bgColor indexed="64"/>
      </patternFill>
    </fill>
    <fill>
      <patternFill patternType="solid">
        <fgColor rgb="FF8064A2"/>
        <bgColor indexed="64"/>
      </patternFill>
    </fill>
    <fill>
      <patternFill patternType="solid">
        <fgColor rgb="FF4BACC6"/>
        <bgColor indexed="64"/>
      </patternFill>
    </fill>
    <fill>
      <patternFill patternType="solid">
        <fgColor rgb="FFF79646"/>
        <bgColor indexed="64"/>
      </patternFill>
    </fill>
    <fill>
      <patternFill patternType="solid">
        <fgColor rgb="FFFFC7CE"/>
        <bgColor indexed="64"/>
      </patternFill>
    </fill>
    <fill>
      <patternFill patternType="solid">
        <fgColor rgb="FFC6EFCE"/>
        <bgColor indexed="64"/>
      </patternFill>
    </fill>
    <fill>
      <patternFill patternType="solid">
        <fgColor rgb="FFFFEB9C"/>
        <bgColor indexed="64"/>
      </patternFill>
    </fill>
    <fill>
      <patternFill patternType="solid">
        <fgColor rgb="FFF2F2F2"/>
        <bgColor indexed="64"/>
      </patternFill>
    </fill>
    <fill>
      <patternFill patternType="solid">
        <fgColor rgb="FFA5A5A5"/>
        <bgColor indexed="64"/>
      </patternFill>
    </fill>
    <fill>
      <patternFill patternType="solid">
        <fgColor rgb="FFFFCC99"/>
        <bgColor indexed="64"/>
      </patternFill>
    </fill>
    <fill>
      <patternFill patternType="solid">
        <fgColor rgb="FFFFFFCC"/>
        <bgColor indexed="64"/>
      </patternFill>
    </fill>
    <fill>
      <patternFill patternType="solid">
        <fgColor rgb="FFDCE6F1"/>
        <bgColor indexed="64"/>
      </patternFill>
    </fill>
    <fill>
      <patternFill patternType="solid">
        <fgColor rgb="FFF2DCDB"/>
        <bgColor indexed="64"/>
      </patternFill>
    </fill>
    <fill>
      <patternFill patternType="solid">
        <fgColor rgb="FFEBF1DE"/>
        <bgColor indexed="64"/>
      </patternFill>
    </fill>
    <fill>
      <patternFill patternType="solid">
        <fgColor rgb="FFE4DFEC"/>
        <bgColor indexed="64"/>
      </patternFill>
    </fill>
    <fill>
      <patternFill patternType="solid">
        <fgColor rgb="FFDAEEF3"/>
        <bgColor indexed="64"/>
      </patternFill>
    </fill>
    <fill>
      <patternFill patternType="solid">
        <fgColor rgb="FFFDE9D9"/>
        <bgColor indexed="64"/>
      </patternFill>
    </fill>
    <fill>
      <patternFill patternType="solid">
        <fgColor rgb="FFB8CCE4"/>
        <bgColor indexed="64"/>
      </patternFill>
    </fill>
    <fill>
      <patternFill patternType="solid">
        <fgColor rgb="FFE6B8B7"/>
        <bgColor indexed="64"/>
      </patternFill>
    </fill>
    <fill>
      <patternFill patternType="solid">
        <fgColor rgb="FFD8E4BC"/>
        <bgColor indexed="64"/>
      </patternFill>
    </fill>
    <fill>
      <patternFill patternType="solid">
        <fgColor rgb="FFCCC0DA"/>
        <bgColor indexed="64"/>
      </patternFill>
    </fill>
    <fill>
      <patternFill patternType="solid">
        <fgColor rgb="FFB7DEE8"/>
        <bgColor indexed="64"/>
      </patternFill>
    </fill>
    <fill>
      <patternFill patternType="solid">
        <fgColor rgb="FFFCD5B4"/>
        <bgColor indexed="64"/>
      </patternFill>
    </fill>
    <fill>
      <patternFill patternType="solid">
        <fgColor rgb="FF95B3D7"/>
        <bgColor indexed="64"/>
      </patternFill>
    </fill>
    <fill>
      <patternFill patternType="solid">
        <fgColor rgb="FFDA9694"/>
        <bgColor indexed="64"/>
      </patternFill>
    </fill>
    <fill>
      <patternFill patternType="solid">
        <fgColor rgb="FFC4D79B"/>
        <bgColor indexed="64"/>
      </patternFill>
    </fill>
    <fill>
      <patternFill patternType="solid">
        <fgColor rgb="FFB1A0C7"/>
        <bgColor indexed="64"/>
      </patternFill>
    </fill>
    <fill>
      <patternFill patternType="solid">
        <fgColor rgb="FF92CDDC"/>
        <bgColor indexed="64"/>
      </patternFill>
    </fill>
    <fill>
      <patternFill patternType="solid">
        <fgColor rgb="FFFABF8F"/>
        <bgColor indexed="64"/>
      </patternFill>
    </fill>
    <fill>
      <patternFill patternType="solid">
        <fgColor rgb="FF4F81BD"/>
        <bgColor indexed="64"/>
      </patternFill>
    </fill>
    <fill>
      <patternFill patternType="solid">
        <fgColor rgb="FFC0504D"/>
        <bgColor indexed="64"/>
      </patternFill>
    </fill>
    <fill>
      <patternFill patternType="solid">
        <fgColor rgb="FF9BBB59"/>
        <bgColor indexed="64"/>
      </patternFill>
    </fill>
    <fill>
      <patternFill patternType="solid">
        <fgColor rgb="FF8064A2"/>
        <bgColor indexed="64"/>
      </patternFill>
    </fill>
    <fill>
      <patternFill patternType="solid">
        <fgColor rgb="FF4BACC6"/>
        <bgColor indexed="64"/>
      </patternFill>
    </fill>
    <fill>
      <patternFill patternType="solid">
        <fgColor rgb="FFF79646"/>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rgb="FF5B9BD5"/>
      </bottom>
      <diagonal/>
    </border>
    <border>
      <left/>
      <right/>
      <top/>
      <bottom style="medium">
        <color rgb="FF5B9BD5"/>
      </bottom>
      <diagonal/>
    </border>
    <border>
      <left/>
      <right/>
      <top/>
      <bottom style="medium">
        <color rgb="FFACCCEA"/>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rgb="FF5B9BD5"/>
      </top>
      <bottom style="double">
        <color rgb="FF5B9BD5"/>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rgb="FF4F81BD"/>
      </bottom>
      <diagonal/>
    </border>
    <border>
      <left/>
      <right/>
      <top/>
      <bottom style="thick">
        <color rgb="FFA7BFDE"/>
      </bottom>
      <diagonal/>
    </border>
    <border>
      <left/>
      <right/>
      <top/>
      <bottom style="thick">
        <color rgb="FF95B3D7"/>
      </bottom>
      <diagonal/>
    </border>
    <border>
      <left/>
      <right/>
      <top style="thin">
        <color rgb="FF4F81BD"/>
      </top>
      <bottom style="double">
        <color rgb="FF4F81BD"/>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rgb="FF4F81BD"/>
      </bottom>
      <diagonal/>
    </border>
    <border>
      <left/>
      <right/>
      <top/>
      <bottom style="thick">
        <color rgb="FFA7BFDE"/>
      </bottom>
      <diagonal/>
    </border>
    <border>
      <left/>
      <right/>
      <top/>
      <bottom style="thick">
        <color rgb="FF95B3D7"/>
      </bottom>
      <diagonal/>
    </border>
    <border>
      <left/>
      <right/>
      <top style="thin">
        <color rgb="FF4F81BD"/>
      </top>
      <bottom style="double">
        <color rgb="FF4F81BD"/>
      </bottom>
      <diagonal/>
    </border>
  </borders>
  <cellStyleXfs count="5">
    <xf numFmtId="0" fontId="0" fillId="0" borderId="0" applyAlignment="1">
      <alignment vertical="center"/>
    </xf>
    <xf numFmtId="0" fontId="0" fillId="0" borderId="0" applyAlignment="1"/>
    <xf numFmtId="0" fontId="0" fillId="0" borderId="0" applyAlignment="1">
      <alignment vertical="center"/>
    </xf>
    <xf numFmtId="0" fontId="0" fillId="0" borderId="0" applyAlignment="1">
      <alignment vertical="center"/>
    </xf>
    <xf numFmtId="0" fontId="0" fillId="0" borderId="0" applyAlignment="1" applyProtection="0"/>
  </cellStyleXfs>
  <cellXfs count="205">
    <xf numFmtId="0" fontId="0" fillId="0" borderId="0" applyAlignment="1" xfId="0">
      <alignment vertical="center"/>
    </xf>
    <xf numFmtId="0" fontId="0" fillId="0" borderId="0" applyAlignment="1" xfId="0">
      <alignment vertical="center"/>
    </xf>
    <xf numFmtId="0" fontId="1" applyFont="1" fillId="0" applyBorder="1" borderId="0" applyAlignment="1" xfId="0">
      <alignment vertical="center" wrapText="1"/>
    </xf>
    <xf numFmtId="0" fontId="0" fillId="0" applyBorder="1" borderId="0" applyAlignment="1" xfId="0">
      <alignment vertical="center" wrapText="1"/>
    </xf>
    <xf numFmtId="0" fontId="2" applyFont="1" fillId="0" applyBorder="1" borderId="0" applyAlignment="1" xfId="0">
      <alignment horizontal="center" vertical="center" wrapText="1"/>
    </xf>
    <xf numFmtId="0" fontId="3" applyFont="1" applyFill="1" fillId="0" applyBorder="1" borderId="0" applyAlignment="1" xfId="0">
      <alignment horizontal="center" vertical="center" wrapText="1"/>
    </xf>
    <xf numFmtId="0" fontId="4" applyFont="1" applyFill="1" fillId="0" applyBorder="1" borderId="0" applyAlignment="1" xfId="0">
      <alignment horizontal="center" vertical="center" wrapText="1"/>
    </xf>
    <xf numFmtId="0" fontId="4" applyFont="1" applyFill="1" fillId="0" applyBorder="1" borderId="0" applyAlignment="1" xfId="0">
      <alignment vertical="center" wrapText="1"/>
    </xf>
    <xf numFmtId="0" fontId="4" applyFont="1" applyFill="1" fillId="0" borderId="0" applyAlignment="1" xfId="0">
      <alignment vertical="center"/>
    </xf>
    <xf numFmtId="176" applyNumberFormat="1" fontId="0" applyFill="1" fillId="0" borderId="0" applyAlignment="1" xfId="0">
      <alignment vertical="center"/>
    </xf>
    <xf numFmtId="0" fontId="1" applyFont="1" applyFill="1" fillId="0" applyBorder="1" borderId="0" applyAlignment="1" xfId="0">
      <alignment horizontal="left" vertical="center" wrapText="1"/>
    </xf>
    <xf numFmtId="177" applyNumberFormat="1" fontId="1" applyFont="1" applyFill="1" fillId="0" applyBorder="1" borderId="0" applyAlignment="1" xfId="0">
      <alignment horizontal="center" vertical="center" wrapText="1"/>
    </xf>
    <xf numFmtId="177" applyNumberFormat="1" fontId="1" applyFont="1" applyFill="1" fillId="0" applyBorder="1" borderId="0" applyAlignment="1" xfId="0">
      <alignment horizontal="left" vertical="center" wrapText="1"/>
    </xf>
    <xf numFmtId="0" fontId="1" applyFont="1" applyFill="1" fillId="0" applyBorder="1" borderId="0" applyAlignment="1" xfId="0">
      <alignment horizontal="center" vertical="center" wrapText="1"/>
    </xf>
    <xf numFmtId="0" fontId="0" applyFill="1" fillId="0" borderId="0" applyAlignment="1" xfId="0">
      <alignment vertical="center"/>
    </xf>
    <xf numFmtId="176" applyNumberFormat="1" fontId="5" applyFont="1" applyFill="1" fillId="0" borderId="0" applyAlignment="1" xfId="0">
      <alignment vertical="center"/>
    </xf>
    <xf numFmtId="0" fontId="0" applyFill="1" fillId="0" applyBorder="1" borderId="0" applyAlignment="1" xfId="0">
      <alignment horizontal="left" vertical="center" wrapText="1"/>
    </xf>
    <xf numFmtId="176" applyNumberFormat="1" fontId="6" applyFont="1" applyFill="1" fillId="0" borderId="0" applyAlignment="1" xfId="0">
      <alignment horizontal="center" vertical="center"/>
    </xf>
    <xf numFmtId="176" applyNumberFormat="1" fontId="0" applyFill="1" fillId="0" applyBorder="1" borderId="0" applyAlignment="1" xfId="0">
      <alignment horizontal="center" vertical="center" wrapText="1"/>
    </xf>
    <xf numFmtId="176" applyNumberFormat="1" fontId="0" applyFill="1" fillId="0" applyBorder="1" borderId="0" applyAlignment="1" xfId="0">
      <alignment horizontal="left" vertical="center" wrapText="1"/>
    </xf>
    <xf numFmtId="176" applyNumberFormat="1" fontId="7" applyFont="1" applyFill="1" fillId="0" applyBorder="1" borderId="0" applyAlignment="1" xfId="0">
      <alignment horizontal="center" vertical="center" wrapText="1"/>
    </xf>
    <xf numFmtId="176" applyNumberFormat="1" fontId="2" applyFont="1" applyFill="1" fillId="0" borderId="1" applyBorder="1" applyAlignment="1" xfId="0">
      <alignment horizontal="center" vertical="center" wrapText="1"/>
    </xf>
    <xf numFmtId="0" fontId="2" applyFont="1" applyFill="1" fillId="0" borderId="2" applyBorder="1" applyAlignment="1" xfId="0">
      <alignment horizontal="center" vertical="center" wrapText="1"/>
      <protection locked="0"/>
    </xf>
    <xf numFmtId="0" fontId="2" applyFont="1" applyFill="1" fillId="0" borderId="2" applyBorder="1" applyAlignment="1" xfId="0">
      <alignment horizontal="center" vertical="center" wrapText="1"/>
    </xf>
    <xf numFmtId="177" applyNumberFormat="1" fontId="2" applyFont="1" applyFill="1" fillId="0" borderId="4" applyBorder="1" applyAlignment="1" xfId="0">
      <alignment horizontal="center" vertical="center" wrapText="1"/>
    </xf>
    <xf numFmtId="0" fontId="2" applyFont="1" applyFill="1" fillId="0" borderId="5" applyBorder="1" applyAlignment="1" xfId="0">
      <alignment horizontal="left" vertical="center" wrapText="1"/>
    </xf>
    <xf numFmtId="0" fontId="2" applyFont="1" applyFill="1" fillId="0" borderId="6" applyBorder="1" applyAlignment="1" xfId="0">
      <alignment horizontal="center" vertical="center" wrapText="1"/>
    </xf>
    <xf numFmtId="0" fontId="3" applyFont="1" applyFill="1" fillId="0" borderId="7" applyBorder="1" applyAlignment="1" xfId="0">
      <alignment horizontal="center" vertical="center" wrapText="1"/>
    </xf>
    <xf numFmtId="0" fontId="7" applyFont="1" applyFill="1" fillId="0" borderId="8" applyBorder="1" applyAlignment="1" xfId="0">
      <alignment horizontal="left" vertical="center" wrapText="1"/>
      <protection locked="0"/>
    </xf>
    <xf numFmtId="0" fontId="7" applyFont="1" applyFill="1" fillId="0" borderId="9" applyBorder="1" applyAlignment="1" xfId="0">
      <alignment horizontal="left" vertical="center" wrapText="1"/>
      <protection locked="0"/>
    </xf>
    <xf numFmtId="177" applyNumberFormat="1" fontId="3" applyFont="1" applyFill="1" fillId="0" borderId="10" applyBorder="1" applyAlignment="1" xfId="0">
      <alignment horizontal="center" vertical="center" wrapText="1"/>
    </xf>
    <xf numFmtId="177" applyNumberFormat="1" fontId="3" applyFont="1" applyFill="1" fillId="0" borderId="11" applyBorder="1" applyAlignment="1" xfId="0">
      <alignment horizontal="left" vertical="center" wrapText="1"/>
    </xf>
    <xf numFmtId="0" fontId="7" applyFont="1" applyFill="1" fillId="0" borderId="8" applyBorder="1" applyAlignment="1" xfId="4">
      <alignment horizontal="left" vertical="center" wrapText="1"/>
    </xf>
    <xf numFmtId="0" fontId="7" applyFont="1" applyFill="1" fillId="0" borderId="9" applyBorder="1" applyAlignment="1" xfId="4">
      <alignment horizontal="left" vertical="center" wrapText="1"/>
    </xf>
    <xf numFmtId="0" fontId="8" applyFont="1" applyFill="1" fillId="0" borderId="14" applyBorder="1" applyAlignment="1" xfId="4">
      <alignment horizontal="left" vertical="center" wrapText="1"/>
    </xf>
    <xf numFmtId="176" applyNumberFormat="1" fontId="3" applyFont="1" applyFill="1" fillId="0" borderId="15" applyBorder="1" applyAlignment="1" xfId="0">
      <alignment horizontal="center" vertical="center" wrapText="1"/>
    </xf>
    <xf numFmtId="0" fontId="3" applyFont="1" applyFill="1" fillId="0" borderId="16" applyBorder="1" applyAlignment="1" xfId="0">
      <alignment horizontal="left" vertical="center" wrapText="1"/>
      <protection locked="0"/>
    </xf>
    <xf numFmtId="0" fontId="3" applyFont="1" applyFill="1" fillId="0" borderId="16" applyBorder="1" applyAlignment="1" xfId="0">
      <alignment horizontal="left" vertical="center" wrapText="1"/>
    </xf>
    <xf numFmtId="0" fontId="4" applyFont="1" applyFill="1" fillId="0" borderId="18" applyBorder="1" applyAlignment="1" xfId="0">
      <alignment horizontal="left" vertical="center" wrapText="1"/>
    </xf>
    <xf numFmtId="177" applyNumberFormat="1" fontId="4" applyFont="1" applyFill="1" fillId="0" borderId="19" applyBorder="1" applyAlignment="1" xfId="0">
      <alignment horizontal="center" vertical="center" wrapText="1"/>
    </xf>
    <xf numFmtId="0" fontId="4" applyFont="1" applyFill="1" fillId="0" borderId="20" applyBorder="1" applyAlignment="1" xfId="4">
      <alignment horizontal="center" vertical="center" wrapText="1"/>
    </xf>
    <xf numFmtId="177" applyNumberFormat="1" fontId="4" applyFont="1" applyFill="1" fillId="0" borderId="21" applyBorder="1" applyAlignment="1" xfId="0">
      <alignment horizontal="left" vertical="center" wrapText="1"/>
    </xf>
    <xf numFmtId="0" fontId="4" applyFont="1" applyFill="1" fillId="0" borderId="20" applyBorder="1" applyAlignment="1" xfId="0">
      <alignment horizontal="center" vertical="center" wrapText="1"/>
    </xf>
    <xf numFmtId="178" applyNumberFormat="1" fontId="4" applyFont="1" applyFill="1" fillId="0" borderId="23" applyBorder="1" applyAlignment="1" xfId="1">
      <alignment horizontal="left" vertical="center" wrapText="1"/>
    </xf>
    <xf numFmtId="178" applyNumberFormat="1" fontId="4" applyFont="1" applyFill="1" fillId="0" borderId="24" applyBorder="1" applyAlignment="1" xfId="1">
      <alignment horizontal="center" vertical="center" wrapText="1"/>
    </xf>
    <xf numFmtId="176" applyNumberFormat="1" fontId="0" applyFill="1" fillId="0" borderId="0" applyAlignment="1" xfId="0">
      <alignment horizontal="center" vertical="center" wrapText="1"/>
    </xf>
    <xf numFmtId="179" applyNumberFormat="1" fontId="4" applyFont="1" applyFill="1" fillId="0" borderId="25" applyBorder="1" applyAlignment="1" xfId="0">
      <alignment horizontal="center" vertical="center" wrapText="1"/>
    </xf>
    <xf numFmtId="0" fontId="4" applyFont="1" applyFill="1" fillId="0" borderId="26" applyBorder="1" applyAlignment="1" xfId="0">
      <alignment vertical="center" wrapText="1"/>
    </xf>
    <xf numFmtId="180" applyNumberFormat="1" fontId="9" applyFont="1" fillId="0" borderId="0" applyAlignment="1" xfId="0">
      <alignment vertical="center"/>
    </xf>
    <xf numFmtId="0" fontId="9" applyFont="1" fillId="3" applyFill="1" borderId="0" applyAlignment="1" xfId="0">
      <alignment vertical="center"/>
    </xf>
    <xf numFmtId="0" fontId="10" applyFont="1" fillId="4" applyFill="1" borderId="27" applyBorder="1" applyAlignment="1" xfId="0">
      <alignment vertical="center"/>
    </xf>
    <xf numFmtId="181" applyNumberFormat="1" fontId="9" applyFont="1" fillId="0" borderId="0" applyAlignment="1" xfId="0">
      <alignment vertical="center"/>
    </xf>
    <xf numFmtId="182" applyNumberFormat="1" fontId="9" applyFont="1" fillId="0" borderId="0" applyAlignment="1" xfId="0">
      <alignment vertical="center"/>
    </xf>
    <xf numFmtId="0" fontId="9" applyFont="1" fillId="5" applyFill="1" borderId="0" applyAlignment="1" xfId="0">
      <alignment vertical="center"/>
    </xf>
    <xf numFmtId="0" fontId="11" applyFont="1" fillId="6" applyFill="1" borderId="0" applyAlignment="1" xfId="0">
      <alignment vertical="center"/>
    </xf>
    <xf numFmtId="183" applyNumberFormat="1" fontId="9" applyFont="1" fillId="0" borderId="0" applyAlignment="1" xfId="0">
      <alignment vertical="center"/>
    </xf>
    <xf numFmtId="0" fontId="12" applyFont="1" fillId="7" applyFill="1" borderId="0" applyAlignment="1" xfId="0">
      <alignment vertical="center"/>
    </xf>
    <xf numFmtId="0" fontId="13" applyFont="1" fillId="0" borderId="0" applyAlignment="1" xfId="0">
      <alignment vertical="center"/>
    </xf>
    <xf numFmtId="184" applyNumberFormat="1" fontId="9" applyFont="1" fillId="0" borderId="0" applyAlignment="1" xfId="0">
      <alignment vertical="center"/>
    </xf>
    <xf numFmtId="0" fontId="14" applyFont="1" fillId="0" borderId="0" applyAlignment="1" xfId="0">
      <alignment vertical="center"/>
    </xf>
    <xf numFmtId="0" fontId="9" applyFont="1" fillId="8" applyFill="1" borderId="28" applyBorder="1" applyAlignment="1" xfId="0">
      <alignment vertical="center"/>
    </xf>
    <xf numFmtId="0" fontId="12" applyFont="1" fillId="9" applyFill="1" borderId="0" applyAlignment="1" xfId="0">
      <alignment vertical="center"/>
    </xf>
    <xf numFmtId="0" fontId="15" applyFont="1" fillId="0" borderId="0" applyAlignment="1" xfId="0">
      <alignment vertical="center"/>
    </xf>
    <xf numFmtId="0" fontId="16" applyFont="1" fillId="0" borderId="0" applyAlignment="1" xfId="0">
      <alignment vertical="center"/>
    </xf>
    <xf numFmtId="0" fontId="17" applyFont="1" fillId="0" borderId="0" applyAlignment="1" xfId="0">
      <alignment vertical="center"/>
    </xf>
    <xf numFmtId="0" fontId="18" applyFont="1" fillId="0" borderId="0" applyAlignment="1" xfId="0">
      <alignment vertical="center"/>
    </xf>
    <xf numFmtId="0" fontId="19" applyFont="1" fillId="0" borderId="29" applyBorder="1" applyAlignment="1" xfId="0">
      <alignment vertical="center"/>
    </xf>
    <xf numFmtId="0" fontId="20" applyFont="1" fillId="0" borderId="30" applyBorder="1" applyAlignment="1" xfId="0">
      <alignment vertical="center"/>
    </xf>
    <xf numFmtId="0" fontId="0" fillId="0" borderId="0" applyAlignment="1" xfId="0"/>
    <xf numFmtId="0" fontId="12" applyFont="1" fillId="10" applyFill="1" borderId="0" applyAlignment="1" xfId="0">
      <alignment vertical="center"/>
    </xf>
    <xf numFmtId="0" fontId="15" applyFont="1" fillId="0" borderId="31" applyBorder="1" applyAlignment="1" xfId="0">
      <alignment vertical="center"/>
    </xf>
    <xf numFmtId="0" fontId="12" applyFont="1" fillId="11" applyFill="1" borderId="0" applyAlignment="1" xfId="0">
      <alignment vertical="center"/>
    </xf>
    <xf numFmtId="0" fontId="21" applyFont="1" fillId="12" applyFill="1" borderId="32" applyBorder="1" applyAlignment="1" xfId="0">
      <alignment vertical="center"/>
    </xf>
    <xf numFmtId="0" fontId="22" applyFont="1" fillId="12" applyFill="1" borderId="33" applyBorder="1" applyAlignment="1" xfId="0">
      <alignment vertical="center"/>
    </xf>
    <xf numFmtId="0" fontId="23" applyFont="1" fillId="13" applyFill="1" borderId="34" applyBorder="1" applyAlignment="1" xfId="0">
      <alignment vertical="center"/>
    </xf>
    <xf numFmtId="0" fontId="9" applyFont="1" fillId="14" applyFill="1" borderId="0" applyAlignment="1" xfId="0">
      <alignment vertical="center"/>
    </xf>
    <xf numFmtId="0" fontId="12" applyFont="1" fillId="15" applyFill="1" borderId="0" applyAlignment="1" xfId="0">
      <alignment vertical="center"/>
    </xf>
    <xf numFmtId="0" fontId="24" applyFont="1" fillId="0" borderId="35" applyBorder="1" applyAlignment="1" xfId="0">
      <alignment vertical="center"/>
    </xf>
    <xf numFmtId="0" fontId="25" applyFont="1" fillId="0" borderId="36" applyBorder="1" applyAlignment="1" xfId="0">
      <alignment vertical="center"/>
    </xf>
    <xf numFmtId="0" fontId="26" applyFont="1" fillId="16" applyFill="1" borderId="0" applyAlignment="1" xfId="0">
      <alignment vertical="center"/>
    </xf>
    <xf numFmtId="0" fontId="27" applyFont="1" fillId="17" applyFill="1" borderId="0" applyAlignment="1" xfId="0">
      <alignment vertical="center"/>
    </xf>
    <xf numFmtId="0" fontId="9" applyFont="1" fillId="18" applyFill="1" borderId="0" applyAlignment="1" xfId="0">
      <alignment vertical="center"/>
    </xf>
    <xf numFmtId="0" fontId="12" applyFont="1" fillId="19" applyFill="1" borderId="0" applyAlignment="1" xfId="0">
      <alignment vertical="center"/>
    </xf>
    <xf numFmtId="0" fontId="9" applyFont="1" fillId="20" applyFill="1" borderId="0" applyAlignment="1" xfId="0">
      <alignment vertical="center"/>
    </xf>
    <xf numFmtId="0" fontId="9" applyFont="1" fillId="21" applyFill="1" borderId="0" applyAlignment="1" xfId="0">
      <alignment vertical="center"/>
    </xf>
    <xf numFmtId="0" fontId="9" applyFont="1" fillId="22" applyFill="1" borderId="0" applyAlignment="1" xfId="0">
      <alignment vertical="center"/>
    </xf>
    <xf numFmtId="0" fontId="9" applyFont="1" fillId="23" applyFill="1" borderId="0" applyAlignment="1" xfId="0">
      <alignment vertical="center"/>
    </xf>
    <xf numFmtId="0" fontId="12" applyFont="1" fillId="13" applyFill="1" borderId="0" applyAlignment="1" xfId="0">
      <alignment vertical="center"/>
    </xf>
    <xf numFmtId="0" fontId="12" applyFont="1" fillId="24" applyFill="1" borderId="0" applyAlignment="1" xfId="0">
      <alignment vertical="center"/>
    </xf>
    <xf numFmtId="0" fontId="9" applyFont="1" fillId="25" applyFill="1" borderId="0" applyAlignment="1" xfId="0">
      <alignment vertical="center"/>
    </xf>
    <xf numFmtId="0" fontId="9" applyFont="1" fillId="26" applyFill="1" borderId="0" applyAlignment="1" xfId="0">
      <alignment vertical="center"/>
    </xf>
    <xf numFmtId="0" fontId="12" applyFont="1" fillId="27" applyFill="1" borderId="0" applyAlignment="1" xfId="0">
      <alignment vertical="center"/>
    </xf>
    <xf numFmtId="0" fontId="9" applyFont="1" fillId="28" applyFill="1" borderId="0" applyAlignment="1" xfId="0">
      <alignment vertical="center"/>
    </xf>
    <xf numFmtId="0" fontId="12" applyFont="1" fillId="29" applyFill="1" borderId="0" applyAlignment="1" xfId="0">
      <alignment vertical="center"/>
    </xf>
    <xf numFmtId="0" fontId="12" applyFont="1" fillId="30" applyFill="1" borderId="0" applyAlignment="1" xfId="0">
      <alignment vertical="center"/>
    </xf>
    <xf numFmtId="0" fontId="9" applyFont="1" fillId="31" applyFill="1" borderId="0" applyAlignment="1" xfId="0">
      <alignment vertical="center"/>
    </xf>
    <xf numFmtId="0" fontId="12" applyFont="1" fillId="32" applyFill="1" borderId="0" applyAlignment="1" xfId="0">
      <alignment vertical="center"/>
    </xf>
    <xf numFmtId="0" fontId="28" applyFont="1" fillId="6" applyFill="1" borderId="0" applyAlignment="1" xfId="0">
      <alignment vertical="center"/>
    </xf>
    <xf numFmtId="0" fontId="29" applyFont="1" fillId="16" applyFill="1" borderId="0" applyAlignment="1" xfId="0">
      <alignment vertical="center"/>
    </xf>
    <xf numFmtId="0" fontId="30" applyFont="1" fillId="17" applyFill="1" borderId="0" applyAlignment="1" xfId="0">
      <alignment vertical="center"/>
    </xf>
    <xf numFmtId="0" fontId="31" applyFont="1" fillId="12" applyFill="1" borderId="37" applyBorder="1" applyAlignment="1" xfId="0">
      <alignment vertical="center"/>
    </xf>
    <xf numFmtId="0" fontId="32" applyFont="1" fillId="13" applyFill="1" borderId="38" applyBorder="1" applyAlignment="1" xfId="0">
      <alignment vertical="center"/>
    </xf>
    <xf numFmtId="0" fontId="33" applyFont="1" fillId="0" borderId="0" applyAlignment="1" xfId="0">
      <alignment vertical="center"/>
    </xf>
    <xf numFmtId="0" fontId="34" applyFont="1" fillId="0" borderId="0" applyAlignment="1" xfId="0">
      <alignment vertical="center"/>
    </xf>
    <xf numFmtId="0" fontId="35" applyFont="1" fillId="0" borderId="39" applyBorder="1" applyAlignment="1" xfId="0">
      <alignment vertical="center"/>
    </xf>
    <xf numFmtId="0" fontId="36" applyFont="1" fillId="12" applyFill="1" borderId="40" applyBorder="1" applyAlignment="1" xfId="0">
      <alignment vertical="center"/>
    </xf>
    <xf numFmtId="0" fontId="37" applyFont="1" fillId="4" applyFill="1" borderId="41" applyBorder="1" applyAlignment="1" xfId="0">
      <alignment vertical="center"/>
    </xf>
    <xf numFmtId="0" fontId="0" fillId="8" applyFill="1" borderId="42" applyBorder="1" applyAlignment="1" xfId="0">
      <alignment vertical="center"/>
    </xf>
    <xf numFmtId="0" fontId="38" applyFont="1" fillId="0" borderId="0" applyAlignment="1" xfId="0">
      <alignment vertical="center"/>
    </xf>
    <xf numFmtId="0" fontId="39" applyFont="1" fillId="0" borderId="43" applyBorder="1" applyAlignment="1" xfId="0">
      <alignment vertical="center"/>
    </xf>
    <xf numFmtId="0" fontId="40" applyFont="1" fillId="0" borderId="44" applyBorder="1" applyAlignment="1" xfId="0">
      <alignment vertical="center"/>
    </xf>
    <xf numFmtId="0" fontId="41" applyFont="1" fillId="0" borderId="45" applyBorder="1" applyAlignment="1" xfId="0">
      <alignment vertical="center"/>
    </xf>
    <xf numFmtId="0" fontId="41" applyFont="1" fillId="0" borderId="0" applyAlignment="1" xfId="0">
      <alignment vertical="center"/>
    </xf>
    <xf numFmtId="0" fontId="42" applyFont="1" fillId="0" borderId="46" applyBorder="1" applyAlignment="1" xfId="0">
      <alignment vertical="center"/>
    </xf>
    <xf numFmtId="0" fontId="43" applyFont="1" fillId="33" applyFill="1" borderId="0" applyAlignment="1" xfId="0">
      <alignment vertical="center"/>
    </xf>
    <xf numFmtId="0" fontId="43" applyFont="1" fillId="34" applyFill="1" borderId="0" applyAlignment="1" xfId="0">
      <alignment vertical="center"/>
    </xf>
    <xf numFmtId="0" fontId="43" applyFont="1" fillId="35" applyFill="1" borderId="0" applyAlignment="1" xfId="0">
      <alignment vertical="center"/>
    </xf>
    <xf numFmtId="0" fontId="43" applyFont="1" fillId="36" applyFill="1" borderId="0" applyAlignment="1" xfId="0">
      <alignment vertical="center"/>
    </xf>
    <xf numFmtId="0" fontId="43" applyFont="1" fillId="37" applyFill="1" borderId="0" applyAlignment="1" xfId="0">
      <alignment vertical="center"/>
    </xf>
    <xf numFmtId="0" fontId="43" applyFont="1" fillId="38" applyFill="1" borderId="0" applyAlignment="1" xfId="0">
      <alignment vertical="center"/>
    </xf>
    <xf numFmtId="0" fontId="43" applyFont="1" fillId="39" applyFill="1" borderId="0" applyAlignment="1" xfId="0">
      <alignment vertical="center"/>
    </xf>
    <xf numFmtId="0" fontId="43" applyFont="1" fillId="40" applyFill="1" borderId="0" applyAlignment="1" xfId="0">
      <alignment vertical="center"/>
    </xf>
    <xf numFmtId="0" fontId="43" applyFont="1" fillId="41" applyFill="1" borderId="0" applyAlignment="1" xfId="0">
      <alignment vertical="center"/>
    </xf>
    <xf numFmtId="0" fontId="43" applyFont="1" fillId="42" applyFill="1" borderId="0" applyAlignment="1" xfId="0">
      <alignment vertical="center"/>
    </xf>
    <xf numFmtId="0" fontId="43" applyFont="1" fillId="43" applyFill="1" borderId="0" applyAlignment="1" xfId="0">
      <alignment vertical="center"/>
    </xf>
    <xf numFmtId="0" fontId="43" applyFont="1" fillId="44" applyFill="1" borderId="0" applyAlignment="1" xfId="0">
      <alignment vertical="center"/>
    </xf>
    <xf numFmtId="0" fontId="44" applyFont="1" fillId="45" applyFill="1" borderId="0" applyAlignment="1" xfId="0">
      <alignment vertical="center"/>
    </xf>
    <xf numFmtId="0" fontId="44" applyFont="1" fillId="46" applyFill="1" borderId="0" applyAlignment="1" xfId="0">
      <alignment vertical="center"/>
    </xf>
    <xf numFmtId="0" fontId="44" applyFont="1" fillId="47" applyFill="1" borderId="0" applyAlignment="1" xfId="0">
      <alignment vertical="center"/>
    </xf>
    <xf numFmtId="0" fontId="44" applyFont="1" fillId="48" applyFill="1" borderId="0" applyAlignment="1" xfId="0">
      <alignment vertical="center"/>
    </xf>
    <xf numFmtId="0" fontId="44" applyFont="1" fillId="49" applyFill="1" borderId="0" applyAlignment="1" xfId="0">
      <alignment vertical="center"/>
    </xf>
    <xf numFmtId="0" fontId="44" applyFont="1" fillId="50" applyFill="1" borderId="0" applyAlignment="1" xfId="0">
      <alignment vertical="center"/>
    </xf>
    <xf numFmtId="0" fontId="44" applyFont="1" fillId="51" applyFill="1" borderId="0" applyAlignment="1" xfId="0">
      <alignment vertical="center"/>
    </xf>
    <xf numFmtId="0" fontId="44" applyFont="1" fillId="52" applyFill="1" borderId="0" applyAlignment="1" xfId="0">
      <alignment vertical="center"/>
    </xf>
    <xf numFmtId="0" fontId="44" applyFont="1" fillId="53" applyFill="1" borderId="0" applyAlignment="1" xfId="0">
      <alignment vertical="center"/>
    </xf>
    <xf numFmtId="0" fontId="44" applyFont="1" fillId="54" applyFill="1" borderId="0" applyAlignment="1" xfId="0">
      <alignment vertical="center"/>
    </xf>
    <xf numFmtId="0" fontId="44" applyFont="1" fillId="55" applyFill="1" borderId="0" applyAlignment="1" xfId="0">
      <alignment vertical="center"/>
    </xf>
    <xf numFmtId="0" fontId="44" applyFont="1" fillId="56" applyFill="1" borderId="0" applyAlignment="1" xfId="0">
      <alignment vertical="center"/>
    </xf>
    <xf numFmtId="184" applyNumberFormat="1" fontId="0" fillId="0" borderId="0" applyAlignment="1" xfId="0">
      <alignment vertical="center"/>
    </xf>
    <xf numFmtId="181" applyNumberFormat="1" fontId="0" fillId="0" borderId="0" applyAlignment="1" xfId="0">
      <alignment vertical="center"/>
    </xf>
    <xf numFmtId="180" applyNumberFormat="1" fontId="0" fillId="0" borderId="0" applyAlignment="1" xfId="0">
      <alignment vertical="center"/>
    </xf>
    <xf numFmtId="183" applyNumberFormat="1" fontId="0" fillId="0" borderId="0" applyAlignment="1" xfId="0">
      <alignment vertical="center"/>
    </xf>
    <xf numFmtId="182" applyNumberFormat="1" fontId="0" fillId="0" borderId="0" applyAlignment="1" xfId="0">
      <alignment vertical="center"/>
    </xf>
    <xf numFmtId="0" fontId="0" fillId="0" borderId="0" applyAlignment="1" xfId="0">
      <alignment vertical="center"/>
    </xf>
    <xf numFmtId="0" fontId="0" fillId="0" borderId="0" applyAlignment="1" xfId="0"/>
    <xf numFmtId="0" fontId="0" fillId="0" borderId="0" applyAlignment="1" xfId="0">
      <alignment vertical="center"/>
    </xf>
    <xf numFmtId="176" applyNumberFormat="1" fontId="6" applyFont="1" applyFill="1" fillId="0" borderId="0" applyAlignment="1" xfId="0">
      <alignment horizontal="center" vertical="center"/>
    </xf>
    <xf numFmtId="176" applyNumberFormat="1" fontId="0" applyFill="1" fillId="0" borderId="0" applyAlignment="1" xfId="0">
      <alignment horizontal="center" vertical="center" wrapText="1"/>
    </xf>
    <xf numFmtId="0" fontId="7" applyFont="1" applyFill="1" fillId="0" borderId="47" applyBorder="1" applyAlignment="1" xfId="0">
      <alignment horizontal="left" vertical="center" wrapText="1"/>
      <protection locked="0"/>
    </xf>
    <xf numFmtId="0" fontId="7" applyFont="1" applyFill="1" fillId="0" borderId="48" applyBorder="1" applyAlignment="1" xfId="0">
      <alignment horizontal="left" vertical="center" wrapText="1"/>
      <protection locked="0"/>
    </xf>
    <xf numFmtId="0" fontId="7" applyFont="1" applyFill="1" fillId="0" borderId="47" applyBorder="1" applyAlignment="1" xfId="4">
      <alignment horizontal="left" vertical="center" wrapText="1"/>
    </xf>
    <xf numFmtId="0" fontId="7" applyFont="1" applyFill="1" fillId="0" borderId="48" applyBorder="1" applyAlignment="1" xfId="4">
      <alignment horizontal="left" vertical="center" wrapText="1"/>
    </xf>
    <xf numFmtId="0" fontId="8" applyFont="1" applyFill="1" fillId="0" borderId="51" applyBorder="1" applyAlignment="1" xfId="4">
      <alignment horizontal="left" vertical="center" wrapText="1"/>
    </xf>
    <xf numFmtId="176" applyNumberFormat="1" fontId="2" applyFont="1" applyFill="1" fillId="0" borderId="52" applyBorder="1" applyAlignment="1" xfId="0">
      <alignment horizontal="center" vertical="center" wrapText="1"/>
    </xf>
    <xf numFmtId="0" fontId="2" applyFont="1" applyFill="1" fillId="0" borderId="53" applyBorder="1" applyAlignment="1" xfId="0">
      <alignment horizontal="center" vertical="center" wrapText="1"/>
      <protection locked="0"/>
    </xf>
    <xf numFmtId="0" fontId="2" applyFont="1" applyFill="1" fillId="0" borderId="53" applyBorder="1" applyAlignment="1" xfId="0">
      <alignment horizontal="center" vertical="center" wrapText="1"/>
    </xf>
    <xf numFmtId="177" applyNumberFormat="1" fontId="2" applyFont="1" applyFill="1" fillId="0" borderId="55" applyBorder="1" applyAlignment="1" xfId="0">
      <alignment horizontal="center" vertical="center" wrapText="1"/>
    </xf>
    <xf numFmtId="0" fontId="2" applyFont="1" applyFill="1" fillId="0" borderId="56" applyBorder="1" applyAlignment="1" xfId="0">
      <alignment horizontal="left" vertical="center" wrapText="1"/>
    </xf>
    <xf numFmtId="0" fontId="45" applyFont="1" fillId="57" applyFill="1" borderId="0" applyAlignment="1" xfId="0">
      <alignment vertical="center"/>
    </xf>
    <xf numFmtId="0" fontId="46" applyFont="1" fillId="58" applyFill="1" borderId="0" applyAlignment="1" xfId="0">
      <alignment vertical="center"/>
    </xf>
    <xf numFmtId="0" fontId="47" applyFont="1" fillId="59" applyFill="1" borderId="0" applyAlignment="1" xfId="0">
      <alignment vertical="center"/>
    </xf>
    <xf numFmtId="0" fontId="48" applyFont="1" fillId="60" applyFill="1" borderId="57" applyBorder="1" applyAlignment="1" xfId="0">
      <alignment vertical="center"/>
    </xf>
    <xf numFmtId="0" fontId="49" applyFont="1" fillId="61" applyFill="1" borderId="58" applyBorder="1" applyAlignment="1" xfId="0">
      <alignment vertical="center"/>
    </xf>
    <xf numFmtId="0" fontId="50" applyFont="1" fillId="0" borderId="0" applyAlignment="1" xfId="0">
      <alignment vertical="center"/>
    </xf>
    <xf numFmtId="0" fontId="51" applyFont="1" fillId="0" borderId="0" applyAlignment="1" xfId="0">
      <alignment vertical="center"/>
    </xf>
    <xf numFmtId="0" fontId="52" applyFont="1" fillId="0" borderId="59" applyBorder="1" applyAlignment="1" xfId="0">
      <alignment vertical="center"/>
    </xf>
    <xf numFmtId="0" fontId="53" applyFont="1" fillId="60" applyFill="1" borderId="60" applyBorder="1" applyAlignment="1" xfId="0">
      <alignment vertical="center"/>
    </xf>
    <xf numFmtId="0" fontId="54" applyFont="1" fillId="62" applyFill="1" borderId="61" applyBorder="1" applyAlignment="1" xfId="0">
      <alignment vertical="center"/>
    </xf>
    <xf numFmtId="0" fontId="0" fillId="63" applyFill="1" borderId="62" applyBorder="1" applyAlignment="1" xfId="0">
      <alignment vertical="center"/>
    </xf>
    <xf numFmtId="0" fontId="55" applyFont="1" fillId="0" borderId="0" applyAlignment="1" xfId="0">
      <alignment vertical="center"/>
    </xf>
    <xf numFmtId="0" fontId="56" applyFont="1" fillId="0" borderId="63" applyBorder="1" applyAlignment="1" xfId="0">
      <alignment vertical="center"/>
    </xf>
    <xf numFmtId="0" fontId="57" applyFont="1" fillId="0" borderId="64" applyBorder="1" applyAlignment="1" xfId="0">
      <alignment vertical="center"/>
    </xf>
    <xf numFmtId="0" fontId="58" applyFont="1" fillId="0" borderId="65" applyBorder="1" applyAlignment="1" xfId="0">
      <alignment vertical="center"/>
    </xf>
    <xf numFmtId="0" fontId="58" applyFont="1" fillId="0" borderId="0" applyAlignment="1" xfId="0">
      <alignment vertical="center"/>
    </xf>
    <xf numFmtId="0" fontId="59" applyFont="1" fillId="0" borderId="66" applyBorder="1" applyAlignment="1" xfId="0">
      <alignment vertical="center"/>
    </xf>
    <xf numFmtId="0" fontId="60" applyFont="1" fillId="64" applyFill="1" borderId="0" applyAlignment="1" xfId="0">
      <alignment vertical="center"/>
    </xf>
    <xf numFmtId="0" fontId="60" applyFont="1" fillId="65" applyFill="1" borderId="0" applyAlignment="1" xfId="0">
      <alignment vertical="center"/>
    </xf>
    <xf numFmtId="0" fontId="60" applyFont="1" fillId="66" applyFill="1" borderId="0" applyAlignment="1" xfId="0">
      <alignment vertical="center"/>
    </xf>
    <xf numFmtId="0" fontId="60" applyFont="1" fillId="67" applyFill="1" borderId="0" applyAlignment="1" xfId="0">
      <alignment vertical="center"/>
    </xf>
    <xf numFmtId="0" fontId="60" applyFont="1" fillId="68" applyFill="1" borderId="0" applyAlignment="1" xfId="0">
      <alignment vertical="center"/>
    </xf>
    <xf numFmtId="0" fontId="60" applyFont="1" fillId="69" applyFill="1" borderId="0" applyAlignment="1" xfId="0">
      <alignment vertical="center"/>
    </xf>
    <xf numFmtId="0" fontId="60" applyFont="1" fillId="70" applyFill="1" borderId="0" applyAlignment="1" xfId="0">
      <alignment vertical="center"/>
    </xf>
    <xf numFmtId="0" fontId="60" applyFont="1" fillId="71" applyFill="1" borderId="0" applyAlignment="1" xfId="0">
      <alignment vertical="center"/>
    </xf>
    <xf numFmtId="0" fontId="60" applyFont="1" fillId="72" applyFill="1" borderId="0" applyAlignment="1" xfId="0">
      <alignment vertical="center"/>
    </xf>
    <xf numFmtId="0" fontId="60" applyFont="1" fillId="73" applyFill="1" borderId="0" applyAlignment="1" xfId="0">
      <alignment vertical="center"/>
    </xf>
    <xf numFmtId="0" fontId="60" applyFont="1" fillId="74" applyFill="1" borderId="0" applyAlignment="1" xfId="0">
      <alignment vertical="center"/>
    </xf>
    <xf numFmtId="0" fontId="60" applyFont="1" fillId="75" applyFill="1" borderId="0" applyAlignment="1" xfId="0">
      <alignment vertical="center"/>
    </xf>
    <xf numFmtId="0" fontId="61" applyFont="1" fillId="76" applyFill="1" borderId="0" applyAlignment="1" xfId="0">
      <alignment vertical="center"/>
    </xf>
    <xf numFmtId="0" fontId="61" applyFont="1" fillId="77" applyFill="1" borderId="0" applyAlignment="1" xfId="0">
      <alignment vertical="center"/>
    </xf>
    <xf numFmtId="0" fontId="61" applyFont="1" fillId="78" applyFill="1" borderId="0" applyAlignment="1" xfId="0">
      <alignment vertical="center"/>
    </xf>
    <xf numFmtId="0" fontId="61" applyFont="1" fillId="79" applyFill="1" borderId="0" applyAlignment="1" xfId="0">
      <alignment vertical="center"/>
    </xf>
    <xf numFmtId="0" fontId="61" applyFont="1" fillId="80" applyFill="1" borderId="0" applyAlignment="1" xfId="0">
      <alignment vertical="center"/>
    </xf>
    <xf numFmtId="0" fontId="61" applyFont="1" fillId="81" applyFill="1" borderId="0" applyAlignment="1" xfId="0">
      <alignment vertical="center"/>
    </xf>
    <xf numFmtId="0" fontId="61" applyFont="1" fillId="82" applyFill="1" borderId="0" applyAlignment="1" xfId="0">
      <alignment vertical="center"/>
    </xf>
    <xf numFmtId="0" fontId="61" applyFont="1" fillId="83" applyFill="1" borderId="0" applyAlignment="1" xfId="0">
      <alignment vertical="center"/>
    </xf>
    <xf numFmtId="0" fontId="61" applyFont="1" fillId="84" applyFill="1" borderId="0" applyAlignment="1" xfId="0">
      <alignment vertical="center"/>
    </xf>
    <xf numFmtId="0" fontId="61" applyFont="1" fillId="85" applyFill="1" borderId="0" applyAlignment="1" xfId="0">
      <alignment vertical="center"/>
    </xf>
    <xf numFmtId="0" fontId="61" applyFont="1" fillId="86" applyFill="1" borderId="0" applyAlignment="1" xfId="0">
      <alignment vertical="center"/>
    </xf>
    <xf numFmtId="0" fontId="61" applyFont="1" fillId="87" applyFill="1" borderId="0" applyAlignment="1" xfId="0">
      <alignment vertical="center"/>
    </xf>
    <xf numFmtId="184" applyNumberFormat="1" fontId="0" fillId="0" borderId="0" applyAlignment="1" xfId="0">
      <alignment vertical="center"/>
    </xf>
    <xf numFmtId="181" applyNumberFormat="1" fontId="0" fillId="0" borderId="0" applyAlignment="1" xfId="0">
      <alignment vertical="center"/>
    </xf>
    <xf numFmtId="185" applyNumberFormat="1" fontId="0" fillId="0" borderId="0" applyAlignment="1" xfId="0">
      <alignment vertical="center"/>
    </xf>
    <xf numFmtId="183" applyNumberFormat="1" fontId="0" fillId="0" borderId="0" applyAlignment="1" xfId="0">
      <alignment vertical="center"/>
    </xf>
    <xf numFmtId="186" applyNumberFormat="1" fontId="0" fillId="0" borderId="0" applyAlignment="1" xfId="0">
      <alignment vertical="center"/>
    </xf>
    <xf numFmtId="0" fontId="0" fillId="0" borderId="0" applyAlignment="1" xfId="0">
      <alignment vertical="center"/>
    </xf>
  </cellXfs>
  <cellStyles count="5">
    <cellStyle name="常规" xfId="0" builtinId="0"/>
    <cellStyle name="常规_省正式" xfId="1"/>
    <cellStyle name="常规 2" xfId="2"/>
    <cellStyle name="常规 5" xfId="3"/>
    <cellStyle name="常规_Sheet1" xfId="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1" Type="http://schemas.openxmlformats.org/officeDocument/2006/relationships/worksheet" Target="worksheets/sheet5.xml"/><Relationship Id="rId2" Type="http://schemas.openxmlformats.org/officeDocument/2006/relationships/styles" Target="styles.xml"/><Relationship Id="rId3" Type="http://schemas.openxmlformats.org/officeDocument/2006/relationships/sharedStrings" Target="sharedStrings.xml"/></Relationships>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HK82"/>
  <sheetViews>
    <sheetView tabSelected="1" zoomScaleNormal="100" topLeftCell="A1" workbookViewId="0">
      <pane xSplit="3" ySplit="6" topLeftCell="D7" activePane="bottomRight" state="frozen"/>
      <selection activeCell="A3" activeCellId="0" sqref="A3"/>
      <selection pane="topRight" activeCell="A3" activeCellId="0" sqref="A3"/>
      <selection pane="bottomLeft" activeCell="A3" activeCellId="0" sqref="A3"/>
      <selection pane="bottomRight" activeCell="A3" activeCellId="0" sqref="A3"/>
    </sheetView>
  </sheetViews>
  <sheetFormatPr defaultRowHeight="13.5" defaultColWidth="9.000137329101562" x14ac:dyDescent="0.15"/>
  <cols>
    <col min="1" max="1" width="5.75" customWidth="1" style="9"/>
    <col min="2" max="2" width="14.25" customWidth="1" style="10"/>
    <col min="3" max="3" width="24.75" customWidth="1" style="10"/>
    <col min="4" max="4" width="7.5" customWidth="1" style="11"/>
    <col min="5" max="5" width="10.125" customWidth="1" style="11"/>
    <col min="6" max="6" width="8.75" customWidth="1" style="11"/>
    <col min="7" max="7" width="9.0" style="11"/>
    <col min="8" max="8" width="19.125" customWidth="1" style="12"/>
    <col min="9" max="9" width="9.25" customWidth="1" style="13"/>
    <col min="10" max="10" width="11.5" customWidth="1" style="13"/>
    <col min="11" max="11" width="9.5" customWidth="1" style="13"/>
    <col min="12" max="12" width="6.375" customWidth="1" style="13"/>
    <col min="13" max="13" width="7.625" customWidth="1" style="13"/>
    <col min="14" max="218" width="9.0" style="2"/>
    <col min="219" max="16384" width="9.0" style="14"/>
  </cols>
  <sheetData>
    <row r="1" s="2" customFormat="1" ht="14.25" customHeight="1" x14ac:dyDescent="0.15" spans="1:2">
      <c r="A1" s="15" t="s">
        <v>0</v>
      </c>
      <c r="B1" s="16"/>
    </row>
    <row r="2" s="2" customFormat="1" ht="33.0" customHeight="1" x14ac:dyDescent="0.15" spans="1:13">
      <c r="A2" s="146" t="s">
        <v>1</v>
      </c>
      <c r="B2" s="146"/>
      <c r="C2" s="146"/>
      <c r="D2" s="146"/>
      <c r="E2" s="146"/>
      <c r="F2" s="146"/>
      <c r="G2" s="146"/>
      <c r="H2" s="146"/>
      <c r="I2" s="146"/>
      <c r="J2" s="146"/>
      <c r="K2" s="146"/>
      <c r="L2" s="146"/>
      <c r="M2" s="146"/>
    </row>
    <row r="3" s="3" customFormat="1" ht="26.0" customHeight="1" x14ac:dyDescent="0.15" spans="1:13">
      <c r="A3" s="18"/>
      <c r="B3" s="19"/>
      <c r="C3" s="19"/>
      <c r="D3" s="18"/>
      <c r="E3" s="20"/>
      <c r="F3" s="20"/>
      <c r="G3" s="20"/>
      <c r="H3" s="19"/>
      <c r="I3" s="18"/>
      <c r="J3" s="18"/>
      <c r="K3" s="147" t="s">
        <v>2</v>
      </c>
      <c r="L3" s="147"/>
      <c r="M3" s="147"/>
    </row>
    <row r="4" s="4" customFormat="1" ht="27.0" customHeight="1" x14ac:dyDescent="0.15" spans="1:13">
      <c r="A4" s="153" t="s">
        <v>3</v>
      </c>
      <c r="B4" s="154" t="s">
        <v>4</v>
      </c>
      <c r="C4" s="155" t="s">
        <v>5</v>
      </c>
      <c r="D4" s="156" t="s">
        <v>6</v>
      </c>
      <c r="E4" s="156" t="s">
        <v>7</v>
      </c>
      <c r="F4" s="156" t="s">
        <v>8</v>
      </c>
      <c r="G4" s="155" t="s">
        <v>9</v>
      </c>
      <c r="H4" s="157"/>
      <c r="I4" s="155" t="s">
        <v>10</v>
      </c>
      <c r="J4" s="155" t="s">
        <v>11</v>
      </c>
      <c r="K4" s="155" t="s">
        <v>12</v>
      </c>
      <c r="L4" s="155" t="s">
        <v>13</v>
      </c>
      <c r="M4" s="155" t="s">
        <v>14</v>
      </c>
    </row>
    <row r="5" s="4" customFormat="1" ht="10.0" customHeight="1" x14ac:dyDescent="0.15" spans="1:13">
      <c r="A5" s="153"/>
      <c r="B5" s="154"/>
      <c r="C5" s="155"/>
      <c r="D5" s="156"/>
      <c r="E5" s="156"/>
      <c r="F5" s="156"/>
      <c r="G5" s="155"/>
      <c r="H5" s="157"/>
      <c r="I5" s="155"/>
      <c r="J5" s="155"/>
      <c r="K5" s="155"/>
      <c r="L5" s="155"/>
      <c r="M5" s="155"/>
    </row>
    <row r="6" s="4" customFormat="1" ht="45.0" customHeight="1" x14ac:dyDescent="0.15" spans="1:13">
      <c r="A6" s="153"/>
      <c r="B6" s="154"/>
      <c r="C6" s="155"/>
      <c r="D6" s="156"/>
      <c r="E6" s="156"/>
      <c r="F6" s="156"/>
      <c r="G6" s="26" t="s">
        <v>15</v>
      </c>
      <c r="H6" s="23" t="s">
        <v>16</v>
      </c>
      <c r="I6" s="155"/>
      <c r="J6" s="155"/>
      <c r="K6" s="155"/>
      <c r="L6" s="155"/>
      <c r="M6" s="155"/>
    </row>
    <row r="7" s="5" customFormat="1" ht="33.0" customHeight="1" x14ac:dyDescent="0.15" spans="1:13">
      <c r="A7" s="27"/>
      <c r="B7" s="149" t="s">
        <v>17</v>
      </c>
      <c r="C7" s="148"/>
      <c r="D7" s="30"/>
      <c r="E7" s="30">
        <f>E10+E20+E28+E37+E42+E48+E52+E56+E68+E72+E75+E78</f>
        <v>5141510.8675999995</v>
      </c>
      <c r="F7" s="30">
        <f>F10+F20+F28+F37+F42+F48+F52+F56+F68+F72+F75+F78</f>
        <v>1470861</v>
      </c>
      <c r="G7" s="30">
        <f>G10+G20+G28+G37+G42+G48+G52+G56+G68+G72+G75+G78</f>
        <v>457358</v>
      </c>
      <c r="H7" s="31"/>
      <c r="I7" s="27"/>
      <c r="J7" s="27"/>
      <c r="K7" s="27"/>
      <c r="L7" s="27"/>
      <c r="M7" s="27"/>
    </row>
    <row r="8" s="5" customFormat="1" ht="33.0" customHeight="1" x14ac:dyDescent="0.15" spans="1:13">
      <c r="A8" s="27"/>
      <c r="B8" s="151" t="s">
        <v>18</v>
      </c>
      <c r="C8" s="150"/>
      <c r="D8" s="30"/>
      <c r="E8" s="30">
        <f>E14+E21+E29+E45+E49+E53+E62+E69+E73+E76+E81</f>
        <v>4878582.8675999995</v>
      </c>
      <c r="F8" s="30">
        <f>F14+F21+F29+F45+F49+F53+F62+F69+F73+F76+F81</f>
        <v>1470861</v>
      </c>
      <c r="G8" s="30">
        <f>G14+G21+G29+G45+G49+G53+G62+G69+G73+G76+G81</f>
        <v>367610</v>
      </c>
      <c r="H8" s="31"/>
      <c r="I8" s="27"/>
      <c r="J8" s="27"/>
      <c r="K8" s="27"/>
      <c r="L8" s="27"/>
      <c r="M8" s="27"/>
    </row>
    <row r="9" s="5" customFormat="1" ht="33.0" customHeight="1" x14ac:dyDescent="0.15" spans="1:13">
      <c r="A9" s="27"/>
      <c r="B9" s="151" t="s">
        <v>19</v>
      </c>
      <c r="C9" s="152"/>
      <c r="D9" s="30"/>
      <c r="E9" s="30">
        <f>E11+E38+E43+E57+E79</f>
        <v>262928</v>
      </c>
      <c r="F9" s="30">
        <f>F11+F38+F43+F57+F79</f>
        <v>0</v>
      </c>
      <c r="G9" s="30">
        <f>G11+G38+G43+G57+G79</f>
        <v>89748</v>
      </c>
      <c r="H9" s="31"/>
      <c r="I9" s="27"/>
      <c r="J9" s="27"/>
      <c r="K9" s="27"/>
      <c r="L9" s="27"/>
      <c r="M9" s="27"/>
    </row>
    <row r="10" s="5" customFormat="1" ht="34.0" customHeight="1" x14ac:dyDescent="0.15" spans="1:13">
      <c r="A10" s="35" t="s">
        <v>20</v>
      </c>
      <c r="B10" s="36" t="s">
        <v>21</v>
      </c>
      <c r="C10" s="37"/>
      <c r="D10" s="30"/>
      <c r="E10" s="30">
        <f>E11+E14</f>
        <v>617748</v>
      </c>
      <c r="F10" s="30">
        <f>F11+F14</f>
        <v>297000</v>
      </c>
      <c r="G10" s="30">
        <f>G11+G14</f>
        <v>73248</v>
      </c>
      <c r="H10" s="31"/>
      <c r="I10" s="27"/>
      <c r="J10" s="27"/>
      <c r="K10" s="27"/>
      <c r="L10" s="27"/>
      <c r="M10" s="27"/>
    </row>
    <row r="11" s="6" customFormat="1" ht="33.0" customHeight="1" x14ac:dyDescent="0.15" spans="1:216">
      <c r="A11" s="35"/>
      <c r="B11" s="36" t="s">
        <v>22</v>
      </c>
      <c r="C11" s="38"/>
      <c r="D11" s="39"/>
      <c r="E11" s="30">
        <f>SUM(E12:E13)</f>
        <v>19748</v>
      </c>
      <c r="F11" s="30">
        <f>SUM(F12:F13)</f>
        <v>0</v>
      </c>
      <c r="G11" s="30">
        <f>SUM(G12:G13)</f>
        <v>14248</v>
      </c>
      <c r="H11" s="31"/>
      <c r="I11" s="42"/>
      <c r="J11" s="42"/>
      <c r="K11" s="42"/>
      <c r="L11" s="27"/>
      <c r="M11" s="42"/>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row>
    <row r="12" s="7" customFormat="1" ht="92.0" customHeight="1" x14ac:dyDescent="0.15" spans="1:216">
      <c r="A12" s="40">
        <v>1</v>
      </c>
      <c r="B12" s="38" t="s">
        <v>23</v>
      </c>
      <c r="C12" s="38" t="s">
        <v>24</v>
      </c>
      <c r="D12" s="39" t="s">
        <v>25</v>
      </c>
      <c r="E12" s="39">
        <v>10000</v>
      </c>
      <c r="F12" s="39">
        <v>0</v>
      </c>
      <c r="G12" s="39">
        <v>4500</v>
      </c>
      <c r="H12" s="41" t="s">
        <v>26</v>
      </c>
      <c r="I12" s="46">
        <v>44927</v>
      </c>
      <c r="J12" s="42" t="s">
        <v>27</v>
      </c>
      <c r="K12" s="42" t="s">
        <v>28</v>
      </c>
      <c r="L12" s="42" t="s">
        <v>29</v>
      </c>
      <c r="M12" s="42" t="s">
        <v>30</v>
      </c>
      <c r="HH12" s="8"/>
    </row>
    <row r="13" s="7" customFormat="1" ht="83.0" customHeight="1" x14ac:dyDescent="0.15" spans="1:216">
      <c r="A13" s="40">
        <v>2</v>
      </c>
      <c r="B13" s="38" t="s">
        <v>31</v>
      </c>
      <c r="C13" s="38" t="s">
        <v>32</v>
      </c>
      <c r="D13" s="39" t="s">
        <v>33</v>
      </c>
      <c r="E13" s="39">
        <v>9748</v>
      </c>
      <c r="F13" s="42">
        <v>0</v>
      </c>
      <c r="G13" s="39">
        <v>9748</v>
      </c>
      <c r="H13" s="38" t="s">
        <v>34</v>
      </c>
      <c r="I13" s="46">
        <v>44956</v>
      </c>
      <c r="J13" s="42" t="s">
        <v>35</v>
      </c>
      <c r="K13" s="42" t="s">
        <v>28</v>
      </c>
      <c r="L13" s="42" t="s">
        <v>36</v>
      </c>
      <c r="M13" s="42" t="s">
        <v>37</v>
      </c>
      <c r="HH13" s="8"/>
    </row>
    <row r="14" s="6" customFormat="1" ht="33.0" customHeight="1" x14ac:dyDescent="0.15" spans="1:216">
      <c r="A14" s="35"/>
      <c r="B14" s="36" t="s">
        <v>38</v>
      </c>
      <c r="C14" s="38"/>
      <c r="D14" s="39"/>
      <c r="E14" s="30">
        <f>SUM(E15:E19)</f>
        <v>598000</v>
      </c>
      <c r="F14" s="30">
        <f>SUM(F15:F19)</f>
        <v>297000</v>
      </c>
      <c r="G14" s="30">
        <f>SUM(G15:G19)</f>
        <v>59000</v>
      </c>
      <c r="H14" s="31"/>
      <c r="I14" s="42"/>
      <c r="J14" s="42"/>
      <c r="K14" s="42"/>
      <c r="L14" s="27"/>
      <c r="M14" s="42"/>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row>
    <row r="15" s="7" customFormat="1" ht="80.0" customHeight="1" x14ac:dyDescent="0.15" spans="1:216">
      <c r="A15" s="40">
        <v>3</v>
      </c>
      <c r="B15" s="38" t="s">
        <v>39</v>
      </c>
      <c r="C15" s="38" t="s">
        <v>40</v>
      </c>
      <c r="D15" s="39" t="s">
        <v>41</v>
      </c>
      <c r="E15" s="39">
        <v>200000</v>
      </c>
      <c r="F15" s="39">
        <v>100000</v>
      </c>
      <c r="G15" s="42">
        <v>20000</v>
      </c>
      <c r="H15" s="38" t="s">
        <v>42</v>
      </c>
      <c r="I15" s="46">
        <v>43889</v>
      </c>
      <c r="J15" s="42" t="s">
        <v>43</v>
      </c>
      <c r="K15" s="42" t="s">
        <v>28</v>
      </c>
      <c r="L15" s="42" t="s">
        <v>44</v>
      </c>
      <c r="M15" s="42" t="s">
        <v>45</v>
      </c>
      <c r="HH15" s="8"/>
    </row>
    <row r="16" s="7" customFormat="1" ht="99.0" customHeight="1" x14ac:dyDescent="0.15" spans="1:216">
      <c r="A16" s="40">
        <v>4</v>
      </c>
      <c r="B16" s="38" t="s">
        <v>46</v>
      </c>
      <c r="C16" s="38" t="s">
        <v>47</v>
      </c>
      <c r="D16" s="39" t="s">
        <v>48</v>
      </c>
      <c r="E16" s="39">
        <v>300000</v>
      </c>
      <c r="F16" s="39">
        <v>177000</v>
      </c>
      <c r="G16" s="42">
        <v>6000</v>
      </c>
      <c r="H16" s="38" t="s">
        <v>49</v>
      </c>
      <c r="I16" s="46">
        <v>42702</v>
      </c>
      <c r="J16" s="42" t="s">
        <v>50</v>
      </c>
      <c r="K16" s="42" t="s">
        <v>28</v>
      </c>
      <c r="L16" s="42" t="s">
        <v>44</v>
      </c>
      <c r="M16" s="42" t="s">
        <v>45</v>
      </c>
      <c r="HH16" s="8"/>
    </row>
    <row r="17" s="7" customFormat="1" ht="82.0" customHeight="1" x14ac:dyDescent="0.15" spans="1:216">
      <c r="A17" s="40">
        <v>5</v>
      </c>
      <c r="B17" s="38" t="s">
        <v>51</v>
      </c>
      <c r="C17" s="38" t="s">
        <v>52</v>
      </c>
      <c r="D17" s="39" t="s">
        <v>53</v>
      </c>
      <c r="E17" s="39">
        <v>38000</v>
      </c>
      <c r="F17" s="39">
        <v>9000</v>
      </c>
      <c r="G17" s="42">
        <v>20000</v>
      </c>
      <c r="H17" s="38" t="s">
        <v>54</v>
      </c>
      <c r="I17" s="46">
        <v>44834</v>
      </c>
      <c r="J17" s="42" t="s">
        <v>55</v>
      </c>
      <c r="K17" s="42" t="s">
        <v>28</v>
      </c>
      <c r="L17" s="42" t="s">
        <v>36</v>
      </c>
      <c r="M17" s="42" t="s">
        <v>30</v>
      </c>
      <c r="HH17" s="8"/>
    </row>
    <row r="18" s="7" customFormat="1" ht="98.0" customHeight="1" x14ac:dyDescent="0.15" spans="1:216">
      <c r="A18" s="40">
        <v>6</v>
      </c>
      <c r="B18" s="38" t="s">
        <v>56</v>
      </c>
      <c r="C18" s="38" t="s">
        <v>57</v>
      </c>
      <c r="D18" s="39" t="s">
        <v>58</v>
      </c>
      <c r="E18" s="39">
        <v>40000</v>
      </c>
      <c r="F18" s="39">
        <v>500</v>
      </c>
      <c r="G18" s="39">
        <v>10000</v>
      </c>
      <c r="H18" s="38" t="s">
        <v>59</v>
      </c>
      <c r="I18" s="46">
        <v>44864</v>
      </c>
      <c r="J18" s="42" t="s">
        <v>60</v>
      </c>
      <c r="K18" s="42" t="s">
        <v>28</v>
      </c>
      <c r="L18" s="42" t="s">
        <v>36</v>
      </c>
      <c r="M18" s="42" t="s">
        <v>61</v>
      </c>
      <c r="HH18" s="8"/>
    </row>
    <row r="19" s="7" customFormat="1" ht="101.0" customHeight="1" x14ac:dyDescent="0.15" spans="1:216">
      <c r="A19" s="40">
        <v>7</v>
      </c>
      <c r="B19" s="38" t="s">
        <v>62</v>
      </c>
      <c r="C19" s="38" t="s">
        <v>63</v>
      </c>
      <c r="D19" s="39" t="s">
        <v>64</v>
      </c>
      <c r="E19" s="39">
        <v>20000</v>
      </c>
      <c r="F19" s="39">
        <v>10500</v>
      </c>
      <c r="G19" s="39">
        <v>3000</v>
      </c>
      <c r="H19" s="41" t="s">
        <v>65</v>
      </c>
      <c r="I19" s="46">
        <v>44562</v>
      </c>
      <c r="J19" s="42" t="s">
        <v>66</v>
      </c>
      <c r="K19" s="42" t="s">
        <v>28</v>
      </c>
      <c r="L19" s="42" t="s">
        <v>29</v>
      </c>
      <c r="M19" s="42" t="s">
        <v>30</v>
      </c>
      <c r="HH19" s="8"/>
    </row>
    <row r="20" s="6" customFormat="1" ht="39.0" customHeight="1" x14ac:dyDescent="0.15" spans="1:216">
      <c r="A20" s="35" t="s">
        <v>67</v>
      </c>
      <c r="B20" s="37" t="s">
        <v>68</v>
      </c>
      <c r="C20" s="38"/>
      <c r="D20" s="39"/>
      <c r="E20" s="30">
        <f>E21</f>
        <v>1105447</v>
      </c>
      <c r="F20" s="30">
        <f>F21</f>
        <v>564064</v>
      </c>
      <c r="G20" s="30">
        <f>G21</f>
        <v>25000</v>
      </c>
      <c r="H20" s="31"/>
      <c r="I20" s="42"/>
      <c r="J20" s="42"/>
      <c r="K20" s="42"/>
      <c r="L20" s="27"/>
      <c r="M20" s="42"/>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row>
    <row r="21" s="6" customFormat="1" ht="39.0" customHeight="1" x14ac:dyDescent="0.15" spans="1:216">
      <c r="A21" s="35"/>
      <c r="B21" s="36" t="s">
        <v>69</v>
      </c>
      <c r="C21" s="38"/>
      <c r="D21" s="39"/>
      <c r="E21" s="30">
        <f>SUM(E22:E27)</f>
        <v>1105447</v>
      </c>
      <c r="F21" s="30">
        <f>SUM(F22:F27)</f>
        <v>564064</v>
      </c>
      <c r="G21" s="30">
        <f>SUM(G22:G27)</f>
        <v>25000</v>
      </c>
      <c r="H21" s="31"/>
      <c r="I21" s="42"/>
      <c r="J21" s="42"/>
      <c r="K21" s="42"/>
      <c r="L21" s="27"/>
      <c r="M21" s="42"/>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row>
    <row r="22" s="7" customFormat="1" ht="79.0" customHeight="1" x14ac:dyDescent="0.15" spans="1:216">
      <c r="A22" s="40">
        <v>8</v>
      </c>
      <c r="B22" s="38" t="s">
        <v>70</v>
      </c>
      <c r="C22" s="38" t="s">
        <v>71</v>
      </c>
      <c r="D22" s="39" t="s">
        <v>72</v>
      </c>
      <c r="E22" s="39">
        <v>20000</v>
      </c>
      <c r="F22" s="39">
        <v>8300</v>
      </c>
      <c r="G22" s="39">
        <v>8000</v>
      </c>
      <c r="H22" s="41" t="s">
        <v>73</v>
      </c>
      <c r="I22" s="46">
        <v>44652</v>
      </c>
      <c r="J22" s="42" t="s">
        <v>74</v>
      </c>
      <c r="K22" s="42" t="s">
        <v>75</v>
      </c>
      <c r="L22" s="42" t="s">
        <v>36</v>
      </c>
      <c r="M22" s="42" t="s">
        <v>76</v>
      </c>
      <c r="HH22" s="8"/>
    </row>
    <row r="23" s="7" customFormat="1" ht="74.0" customHeight="1" x14ac:dyDescent="0.15" spans="1:216">
      <c r="A23" s="40">
        <v>9</v>
      </c>
      <c r="B23" s="38" t="s">
        <v>77</v>
      </c>
      <c r="C23" s="38" t="s">
        <v>78</v>
      </c>
      <c r="D23" s="39" t="s">
        <v>41</v>
      </c>
      <c r="E23" s="39">
        <v>104375</v>
      </c>
      <c r="F23" s="39">
        <v>24928</v>
      </c>
      <c r="G23" s="39">
        <v>3000</v>
      </c>
      <c r="H23" s="41" t="s">
        <v>79</v>
      </c>
      <c r="I23" s="46">
        <v>44166</v>
      </c>
      <c r="J23" s="42" t="s">
        <v>80</v>
      </c>
      <c r="K23" s="42" t="s">
        <v>75</v>
      </c>
      <c r="L23" s="42" t="s">
        <v>29</v>
      </c>
      <c r="M23" s="42" t="s">
        <v>81</v>
      </c>
      <c r="HH23" s="8"/>
    </row>
    <row r="24" s="7" customFormat="1" ht="89.0" customHeight="1" x14ac:dyDescent="0.15" spans="1:216">
      <c r="A24" s="40">
        <v>10</v>
      </c>
      <c r="B24" s="38" t="s">
        <v>82</v>
      </c>
      <c r="C24" s="38" t="s">
        <v>83</v>
      </c>
      <c r="D24" s="39" t="s">
        <v>84</v>
      </c>
      <c r="E24" s="39">
        <v>781000</v>
      </c>
      <c r="F24" s="39">
        <v>410000</v>
      </c>
      <c r="G24" s="39">
        <v>5000</v>
      </c>
      <c r="H24" s="41" t="s">
        <v>85</v>
      </c>
      <c r="I24" s="46">
        <v>43556</v>
      </c>
      <c r="J24" s="42" t="s">
        <v>86</v>
      </c>
      <c r="K24" s="42" t="s">
        <v>75</v>
      </c>
      <c r="L24" s="42" t="s">
        <v>29</v>
      </c>
      <c r="M24" s="42" t="s">
        <v>81</v>
      </c>
      <c r="HH24" s="8"/>
    </row>
    <row r="25" s="7" customFormat="1" ht="86.0" customHeight="1" x14ac:dyDescent="0.15" spans="1:216">
      <c r="A25" s="40">
        <v>11</v>
      </c>
      <c r="B25" s="38" t="s">
        <v>87</v>
      </c>
      <c r="C25" s="38" t="s">
        <v>88</v>
      </c>
      <c r="D25" s="39" t="s">
        <v>89</v>
      </c>
      <c r="E25" s="39">
        <v>30000</v>
      </c>
      <c r="F25" s="39">
        <v>28000</v>
      </c>
      <c r="G25" s="39">
        <v>2000</v>
      </c>
      <c r="H25" s="41" t="s">
        <v>90</v>
      </c>
      <c r="I25" s="46">
        <v>44044</v>
      </c>
      <c r="J25" s="42" t="s">
        <v>86</v>
      </c>
      <c r="K25" s="42" t="s">
        <v>75</v>
      </c>
      <c r="L25" s="42" t="s">
        <v>29</v>
      </c>
      <c r="M25" s="42" t="s">
        <v>81</v>
      </c>
      <c r="HH25" s="8"/>
    </row>
    <row r="26" s="7" customFormat="1" ht="104.0" customHeight="1" x14ac:dyDescent="0.15" spans="1:216">
      <c r="A26" s="40">
        <v>12</v>
      </c>
      <c r="B26" s="38" t="s">
        <v>91</v>
      </c>
      <c r="C26" s="38" t="s">
        <v>92</v>
      </c>
      <c r="D26" s="39" t="s">
        <v>93</v>
      </c>
      <c r="E26" s="39">
        <v>69823</v>
      </c>
      <c r="F26" s="39">
        <v>30000</v>
      </c>
      <c r="G26" s="39">
        <v>3000</v>
      </c>
      <c r="H26" s="41" t="s">
        <v>94</v>
      </c>
      <c r="I26" s="46">
        <v>44228</v>
      </c>
      <c r="J26" s="42" t="s">
        <v>95</v>
      </c>
      <c r="K26" s="42" t="s">
        <v>75</v>
      </c>
      <c r="L26" s="42" t="s">
        <v>29</v>
      </c>
      <c r="M26" s="42" t="s">
        <v>81</v>
      </c>
      <c r="HH26" s="8"/>
    </row>
    <row r="27" s="7" customFormat="1" ht="70.0" customHeight="1" x14ac:dyDescent="0.15" spans="1:216">
      <c r="A27" s="40">
        <v>13</v>
      </c>
      <c r="B27" s="38" t="s">
        <v>96</v>
      </c>
      <c r="C27" s="38" t="s">
        <v>97</v>
      </c>
      <c r="D27" s="39" t="s">
        <v>98</v>
      </c>
      <c r="E27" s="39">
        <v>100249</v>
      </c>
      <c r="F27" s="39">
        <v>62836</v>
      </c>
      <c r="G27" s="39">
        <v>4000</v>
      </c>
      <c r="H27" s="41" t="s">
        <v>94</v>
      </c>
      <c r="I27" s="46">
        <v>44256</v>
      </c>
      <c r="J27" s="42" t="s">
        <v>99</v>
      </c>
      <c r="K27" s="42" t="s">
        <v>75</v>
      </c>
      <c r="L27" s="42" t="s">
        <v>29</v>
      </c>
      <c r="M27" s="42" t="s">
        <v>81</v>
      </c>
      <c r="HH27" s="8"/>
    </row>
    <row r="28" s="6" customFormat="1" ht="31.0" customHeight="1" x14ac:dyDescent="0.15" spans="1:216">
      <c r="A28" s="35" t="s">
        <v>100</v>
      </c>
      <c r="B28" s="37" t="s">
        <v>101</v>
      </c>
      <c r="C28" s="38"/>
      <c r="D28" s="39"/>
      <c r="E28" s="30">
        <f>+E29</f>
        <v>2176720</v>
      </c>
      <c r="F28" s="30">
        <f>+F29</f>
        <v>467373</v>
      </c>
      <c r="G28" s="30">
        <f>+G29</f>
        <v>140620</v>
      </c>
      <c r="H28" s="31"/>
      <c r="I28" s="42"/>
      <c r="J28" s="42"/>
      <c r="K28" s="42"/>
      <c r="L28" s="27"/>
      <c r="M28" s="42"/>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row>
    <row r="29" s="6" customFormat="1" ht="39.0" customHeight="1" x14ac:dyDescent="0.15" spans="1:216">
      <c r="A29" s="35"/>
      <c r="B29" s="36" t="s">
        <v>102</v>
      </c>
      <c r="C29" s="38"/>
      <c r="D29" s="39"/>
      <c r="E29" s="30">
        <f>SUM(E30:E36)</f>
        <v>2176720</v>
      </c>
      <c r="F29" s="30">
        <f>SUM(F30:F36)</f>
        <v>467373</v>
      </c>
      <c r="G29" s="30">
        <f>SUM(G30:G36)</f>
        <v>140620</v>
      </c>
      <c r="H29" s="31"/>
      <c r="I29" s="42"/>
      <c r="J29" s="42"/>
      <c r="K29" s="42"/>
      <c r="L29" s="27"/>
      <c r="M29" s="42"/>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row>
    <row r="30" s="7" customFormat="1" ht="71.0" customHeight="1" x14ac:dyDescent="0.15" spans="1:216">
      <c r="A30" s="40">
        <v>14</v>
      </c>
      <c r="B30" s="38" t="s">
        <v>103</v>
      </c>
      <c r="C30" s="38" t="s">
        <v>104</v>
      </c>
      <c r="D30" s="39" t="s">
        <v>53</v>
      </c>
      <c r="E30" s="39">
        <v>28500</v>
      </c>
      <c r="F30" s="39">
        <v>2000</v>
      </c>
      <c r="G30" s="42">
        <v>23000</v>
      </c>
      <c r="H30" s="38" t="s">
        <v>105</v>
      </c>
      <c r="I30" s="46">
        <v>44864</v>
      </c>
      <c r="J30" s="42" t="s">
        <v>106</v>
      </c>
      <c r="K30" s="42" t="s">
        <v>107</v>
      </c>
      <c r="L30" s="42" t="s">
        <v>44</v>
      </c>
      <c r="M30" s="42" t="s">
        <v>108</v>
      </c>
      <c r="HH30" s="8"/>
    </row>
    <row r="31" s="7" customFormat="1" ht="80.0" customHeight="1" x14ac:dyDescent="0.15" spans="1:216">
      <c r="A31" s="40">
        <v>15</v>
      </c>
      <c r="B31" s="38" t="s">
        <v>109</v>
      </c>
      <c r="C31" s="38" t="s">
        <v>110</v>
      </c>
      <c r="D31" s="39" t="s">
        <v>89</v>
      </c>
      <c r="E31" s="39">
        <v>30000</v>
      </c>
      <c r="F31" s="39">
        <v>22000</v>
      </c>
      <c r="G31" s="42">
        <v>8000</v>
      </c>
      <c r="H31" s="38" t="s">
        <v>111</v>
      </c>
      <c r="I31" s="46">
        <v>44134</v>
      </c>
      <c r="J31" s="42" t="s">
        <v>112</v>
      </c>
      <c r="K31" s="42" t="s">
        <v>107</v>
      </c>
      <c r="L31" s="42" t="s">
        <v>36</v>
      </c>
      <c r="M31" s="42" t="s">
        <v>30</v>
      </c>
      <c r="HH31" s="8"/>
    </row>
    <row r="32" s="7" customFormat="1" ht="87.0" customHeight="1" x14ac:dyDescent="0.15" spans="1:216">
      <c r="A32" s="40">
        <v>16</v>
      </c>
      <c r="B32" s="38" t="s">
        <v>113</v>
      </c>
      <c r="C32" s="38" t="s">
        <v>114</v>
      </c>
      <c r="D32" s="39" t="s">
        <v>98</v>
      </c>
      <c r="E32" s="39">
        <v>80000</v>
      </c>
      <c r="F32" s="39">
        <v>35320</v>
      </c>
      <c r="G32" s="39">
        <v>12500</v>
      </c>
      <c r="H32" s="41" t="s">
        <v>115</v>
      </c>
      <c r="I32" s="46">
        <v>44317</v>
      </c>
      <c r="J32" s="42" t="s">
        <v>116</v>
      </c>
      <c r="K32" s="42" t="s">
        <v>107</v>
      </c>
      <c r="L32" s="42" t="s">
        <v>29</v>
      </c>
      <c r="M32" s="42" t="s">
        <v>81</v>
      </c>
      <c r="HH32" s="8"/>
    </row>
    <row r="33" s="7" customFormat="1" ht="130.0" customHeight="1" x14ac:dyDescent="0.15" spans="1:216">
      <c r="A33" s="40">
        <v>17</v>
      </c>
      <c r="B33" s="38" t="s">
        <v>117</v>
      </c>
      <c r="C33" s="38" t="s">
        <v>118</v>
      </c>
      <c r="D33" s="39" t="s">
        <v>119</v>
      </c>
      <c r="E33" s="39">
        <v>600000</v>
      </c>
      <c r="F33" s="39">
        <v>139037</v>
      </c>
      <c r="G33" s="39">
        <v>15000</v>
      </c>
      <c r="H33" s="41" t="s">
        <v>120</v>
      </c>
      <c r="I33" s="46">
        <v>44105</v>
      </c>
      <c r="J33" s="42" t="s">
        <v>121</v>
      </c>
      <c r="K33" s="42" t="s">
        <v>107</v>
      </c>
      <c r="L33" s="42" t="s">
        <v>29</v>
      </c>
      <c r="M33" s="42" t="s">
        <v>81</v>
      </c>
      <c r="HH33" s="8"/>
    </row>
    <row r="34" s="7" customFormat="1" ht="113.0" customHeight="1" x14ac:dyDescent="0.15" spans="1:216">
      <c r="A34" s="40">
        <v>18</v>
      </c>
      <c r="B34" s="38" t="s">
        <v>122</v>
      </c>
      <c r="C34" s="38" t="s">
        <v>123</v>
      </c>
      <c r="D34" s="39" t="s">
        <v>119</v>
      </c>
      <c r="E34" s="39">
        <v>1350000</v>
      </c>
      <c r="F34" s="39">
        <v>226381</v>
      </c>
      <c r="G34" s="39">
        <v>60000</v>
      </c>
      <c r="H34" s="41" t="s">
        <v>124</v>
      </c>
      <c r="I34" s="46">
        <v>44166</v>
      </c>
      <c r="J34" s="42" t="s">
        <v>125</v>
      </c>
      <c r="K34" s="42" t="s">
        <v>107</v>
      </c>
      <c r="L34" s="42" t="s">
        <v>29</v>
      </c>
      <c r="M34" s="42" t="s">
        <v>81</v>
      </c>
      <c r="HH34" s="8"/>
    </row>
    <row r="35" s="7" customFormat="1" ht="148.0" customHeight="1" x14ac:dyDescent="0.15" spans="1:216">
      <c r="A35" s="40">
        <v>19</v>
      </c>
      <c r="B35" s="38" t="s">
        <v>126</v>
      </c>
      <c r="C35" s="38" t="s">
        <v>127</v>
      </c>
      <c r="D35" s="39" t="s">
        <v>128</v>
      </c>
      <c r="E35" s="39">
        <v>2220</v>
      </c>
      <c r="F35" s="39">
        <v>100</v>
      </c>
      <c r="G35" s="39">
        <v>2120</v>
      </c>
      <c r="H35" s="41" t="s">
        <v>129</v>
      </c>
      <c r="I35" s="46">
        <v>44866</v>
      </c>
      <c r="J35" s="42" t="s">
        <v>107</v>
      </c>
      <c r="K35" s="42" t="s">
        <v>107</v>
      </c>
      <c r="L35" s="42" t="s">
        <v>29</v>
      </c>
      <c r="M35" s="42" t="s">
        <v>108</v>
      </c>
      <c r="HH35" s="8"/>
    </row>
    <row r="36" s="7" customFormat="1" ht="110.0" customHeight="1" x14ac:dyDescent="0.15" spans="1:216">
      <c r="A36" s="40">
        <v>20</v>
      </c>
      <c r="B36" s="38" t="s">
        <v>130</v>
      </c>
      <c r="C36" s="38" t="s">
        <v>131</v>
      </c>
      <c r="D36" s="39" t="s">
        <v>98</v>
      </c>
      <c r="E36" s="39">
        <v>86000</v>
      </c>
      <c r="F36" s="39">
        <v>42535</v>
      </c>
      <c r="G36" s="39">
        <v>20000</v>
      </c>
      <c r="H36" s="41" t="s">
        <v>132</v>
      </c>
      <c r="I36" s="46">
        <v>44470</v>
      </c>
      <c r="J36" s="42" t="s">
        <v>133</v>
      </c>
      <c r="K36" s="42" t="s">
        <v>107</v>
      </c>
      <c r="L36" s="42" t="s">
        <v>29</v>
      </c>
      <c r="M36" s="42" t="s">
        <v>81</v>
      </c>
      <c r="HH36" s="8"/>
    </row>
    <row r="37" s="5" customFormat="1" ht="33.0" customHeight="1" x14ac:dyDescent="0.15" spans="1:13">
      <c r="A37" s="35" t="s">
        <v>134</v>
      </c>
      <c r="B37" s="37" t="s">
        <v>135</v>
      </c>
      <c r="C37" s="38"/>
      <c r="D37" s="39"/>
      <c r="E37" s="30">
        <f>E38</f>
        <v>5760</v>
      </c>
      <c r="F37" s="30">
        <f>F38</f>
        <v>0</v>
      </c>
      <c r="G37" s="30">
        <f>G38</f>
        <v>4230</v>
      </c>
      <c r="H37" s="31"/>
      <c r="I37" s="42"/>
      <c r="J37" s="27"/>
      <c r="K37" s="27"/>
      <c r="L37" s="27"/>
      <c r="M37" s="27"/>
    </row>
    <row r="38" s="6" customFormat="1" ht="39.0" customHeight="1" x14ac:dyDescent="0.15" spans="1:216">
      <c r="A38" s="35"/>
      <c r="B38" s="36" t="s">
        <v>136</v>
      </c>
      <c r="C38" s="38"/>
      <c r="D38" s="39"/>
      <c r="E38" s="30">
        <f>SUM(E39:E41)</f>
        <v>5760</v>
      </c>
      <c r="F38" s="30">
        <f>SUM(F39:F41)</f>
        <v>0</v>
      </c>
      <c r="G38" s="30">
        <f>SUM(G39:G41)</f>
        <v>4230</v>
      </c>
      <c r="H38" s="31"/>
      <c r="I38" s="42"/>
      <c r="J38" s="42"/>
      <c r="K38" s="42"/>
      <c r="L38" s="27"/>
      <c r="M38" s="42"/>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c r="GE38" s="7"/>
      <c r="GF38" s="7"/>
      <c r="GG38" s="7"/>
      <c r="GH38" s="7"/>
      <c r="GI38" s="7"/>
      <c r="GJ38" s="7"/>
      <c r="GK38" s="7"/>
      <c r="GL38" s="7"/>
      <c r="GM38" s="7"/>
      <c r="GN38" s="7"/>
      <c r="GO38" s="7"/>
      <c r="GP38" s="7"/>
      <c r="GQ38" s="7"/>
      <c r="GR38" s="7"/>
      <c r="GS38" s="7"/>
      <c r="GT38" s="7"/>
      <c r="GU38" s="7"/>
      <c r="GV38" s="7"/>
      <c r="GW38" s="7"/>
      <c r="GX38" s="7"/>
      <c r="GY38" s="7"/>
      <c r="GZ38" s="7"/>
      <c r="HA38" s="7"/>
      <c r="HB38" s="7"/>
      <c r="HC38" s="7"/>
      <c r="HD38" s="7"/>
      <c r="HE38" s="7"/>
      <c r="HF38" s="7"/>
      <c r="HG38" s="7"/>
      <c r="HH38" s="7"/>
    </row>
    <row r="39" s="7" customFormat="1" ht="92.0" customHeight="1" x14ac:dyDescent="0.15" spans="1:216">
      <c r="A39" s="40">
        <v>21</v>
      </c>
      <c r="B39" s="38" t="s">
        <v>137</v>
      </c>
      <c r="C39" s="38" t="s">
        <v>138</v>
      </c>
      <c r="D39" s="39" t="s">
        <v>25</v>
      </c>
      <c r="E39" s="39">
        <v>1980</v>
      </c>
      <c r="F39" s="39">
        <v>0</v>
      </c>
      <c r="G39" s="39">
        <v>1300</v>
      </c>
      <c r="H39" s="41" t="s">
        <v>139</v>
      </c>
      <c r="I39" s="46">
        <v>45017</v>
      </c>
      <c r="J39" s="42" t="s">
        <v>140</v>
      </c>
      <c r="K39" s="42" t="s">
        <v>140</v>
      </c>
      <c r="L39" s="42" t="s">
        <v>29</v>
      </c>
      <c r="M39" s="42" t="s">
        <v>108</v>
      </c>
      <c r="HH39" s="8"/>
    </row>
    <row r="40" s="7" customFormat="1" ht="117.0" customHeight="1" x14ac:dyDescent="0.15" spans="1:216">
      <c r="A40" s="40">
        <v>22</v>
      </c>
      <c r="B40" s="38" t="s">
        <v>141</v>
      </c>
      <c r="C40" s="38" t="s">
        <v>142</v>
      </c>
      <c r="D40" s="39" t="s">
        <v>25</v>
      </c>
      <c r="E40" s="39">
        <v>1950</v>
      </c>
      <c r="F40" s="39">
        <v>0</v>
      </c>
      <c r="G40" s="39">
        <v>1300</v>
      </c>
      <c r="H40" s="41" t="s">
        <v>143</v>
      </c>
      <c r="I40" s="46">
        <v>45017</v>
      </c>
      <c r="J40" s="42" t="s">
        <v>140</v>
      </c>
      <c r="K40" s="42" t="s">
        <v>140</v>
      </c>
      <c r="L40" s="42" t="s">
        <v>29</v>
      </c>
      <c r="M40" s="42" t="s">
        <v>108</v>
      </c>
      <c r="HH40" s="8"/>
    </row>
    <row r="41" s="7" customFormat="1" ht="92.0" customHeight="1" x14ac:dyDescent="0.15" spans="1:216">
      <c r="A41" s="40">
        <v>23</v>
      </c>
      <c r="B41" s="38" t="s">
        <v>144</v>
      </c>
      <c r="C41" s="38" t="s">
        <v>145</v>
      </c>
      <c r="D41" s="39" t="s">
        <v>25</v>
      </c>
      <c r="E41" s="39">
        <v>1830</v>
      </c>
      <c r="F41" s="39">
        <v>0</v>
      </c>
      <c r="G41" s="39">
        <v>1630</v>
      </c>
      <c r="H41" s="41" t="s">
        <v>146</v>
      </c>
      <c r="I41" s="46">
        <v>44927</v>
      </c>
      <c r="J41" s="42" t="s">
        <v>140</v>
      </c>
      <c r="K41" s="42" t="s">
        <v>140</v>
      </c>
      <c r="L41" s="42" t="s">
        <v>29</v>
      </c>
      <c r="M41" s="42" t="s">
        <v>108</v>
      </c>
      <c r="HH41" s="8"/>
    </row>
    <row r="42" s="5" customFormat="1" ht="39.0" customHeight="1" x14ac:dyDescent="0.15" spans="1:13">
      <c r="A42" s="35" t="s">
        <v>147</v>
      </c>
      <c r="B42" s="37" t="s">
        <v>148</v>
      </c>
      <c r="C42" s="37"/>
      <c r="D42" s="30"/>
      <c r="E42" s="30">
        <f>E43+E45</f>
        <v>26155</v>
      </c>
      <c r="F42" s="30">
        <f>F43+F45</f>
        <v>6440</v>
      </c>
      <c r="G42" s="30">
        <f>G43+G45</f>
        <v>13830</v>
      </c>
      <c r="H42" s="31"/>
      <c r="I42" s="27"/>
      <c r="J42" s="27"/>
      <c r="K42" s="27"/>
      <c r="L42" s="27"/>
      <c r="M42" s="27"/>
    </row>
    <row r="43" s="6" customFormat="1" ht="39.0" customHeight="1" x14ac:dyDescent="0.15" spans="1:216">
      <c r="A43" s="35"/>
      <c r="B43" s="36" t="s">
        <v>149</v>
      </c>
      <c r="C43" s="38"/>
      <c r="D43" s="39"/>
      <c r="E43" s="30">
        <f>SUM(E44:E44)</f>
        <v>1270</v>
      </c>
      <c r="F43" s="30">
        <f>SUM(F44:F44)</f>
        <v>0</v>
      </c>
      <c r="G43" s="30">
        <f>SUM(G44:G44)</f>
        <v>1270</v>
      </c>
      <c r="H43" s="31"/>
      <c r="I43" s="42"/>
      <c r="J43" s="42"/>
      <c r="K43" s="42"/>
      <c r="L43" s="27"/>
      <c r="M43" s="42"/>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row>
    <row r="44" s="7" customFormat="1" ht="105.0" customHeight="1" x14ac:dyDescent="0.15" spans="1:216">
      <c r="A44" s="40">
        <v>24</v>
      </c>
      <c r="B44" s="38" t="s">
        <v>150</v>
      </c>
      <c r="C44" s="38" t="s">
        <v>151</v>
      </c>
      <c r="D44" s="39" t="s">
        <v>33</v>
      </c>
      <c r="E44" s="39">
        <v>1270</v>
      </c>
      <c r="F44" s="39">
        <v>0</v>
      </c>
      <c r="G44" s="39">
        <v>1270</v>
      </c>
      <c r="H44" s="41" t="s">
        <v>152</v>
      </c>
      <c r="I44" s="46">
        <v>44927</v>
      </c>
      <c r="J44" s="42" t="s">
        <v>153</v>
      </c>
      <c r="K44" s="42" t="s">
        <v>153</v>
      </c>
      <c r="L44" s="42" t="s">
        <v>29</v>
      </c>
      <c r="M44" s="42" t="s">
        <v>108</v>
      </c>
      <c r="HH44" s="8"/>
    </row>
    <row r="45" s="6" customFormat="1" ht="39.0" customHeight="1" x14ac:dyDescent="0.15" spans="1:216">
      <c r="A45" s="35"/>
      <c r="B45" s="36" t="s">
        <v>154</v>
      </c>
      <c r="C45" s="38"/>
      <c r="D45" s="39"/>
      <c r="E45" s="30">
        <f>SUM(E46:E47)</f>
        <v>24885</v>
      </c>
      <c r="F45" s="30">
        <f>SUM(F46:F47)</f>
        <v>6440</v>
      </c>
      <c r="G45" s="30">
        <f>SUM(G46:G47)</f>
        <v>12560</v>
      </c>
      <c r="H45" s="31"/>
      <c r="I45" s="42"/>
      <c r="J45" s="42"/>
      <c r="K45" s="42"/>
      <c r="L45" s="27"/>
      <c r="M45" s="42"/>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7"/>
    </row>
    <row r="46" s="7" customFormat="1" ht="92.0" customHeight="1" x14ac:dyDescent="0.15" spans="1:216">
      <c r="A46" s="40">
        <v>25</v>
      </c>
      <c r="B46" s="38" t="s">
        <v>155</v>
      </c>
      <c r="C46" s="38" t="s">
        <v>156</v>
      </c>
      <c r="D46" s="39" t="s">
        <v>93</v>
      </c>
      <c r="E46" s="39">
        <v>4000</v>
      </c>
      <c r="F46" s="39">
        <v>1440</v>
      </c>
      <c r="G46" s="39">
        <v>2560</v>
      </c>
      <c r="H46" s="41" t="s">
        <v>157</v>
      </c>
      <c r="I46" s="46">
        <v>44531</v>
      </c>
      <c r="J46" s="42" t="s">
        <v>158</v>
      </c>
      <c r="K46" s="42" t="s">
        <v>153</v>
      </c>
      <c r="L46" s="42" t="s">
        <v>29</v>
      </c>
      <c r="M46" s="42" t="s">
        <v>159</v>
      </c>
      <c r="HH46" s="8"/>
    </row>
    <row r="47" s="7" customFormat="1" ht="88.0" customHeight="1" x14ac:dyDescent="0.15" spans="1:216">
      <c r="A47" s="40">
        <v>26</v>
      </c>
      <c r="B47" s="38" t="s">
        <v>160</v>
      </c>
      <c r="C47" s="38" t="s">
        <v>161</v>
      </c>
      <c r="D47" s="39" t="s">
        <v>53</v>
      </c>
      <c r="E47" s="42">
        <v>20885</v>
      </c>
      <c r="F47" s="39">
        <v>5000</v>
      </c>
      <c r="G47" s="42">
        <v>10000</v>
      </c>
      <c r="H47" s="38" t="s">
        <v>162</v>
      </c>
      <c r="I47" s="46">
        <v>44895</v>
      </c>
      <c r="J47" s="42" t="s">
        <v>163</v>
      </c>
      <c r="K47" s="42" t="s">
        <v>153</v>
      </c>
      <c r="L47" s="42" t="s">
        <v>36</v>
      </c>
      <c r="M47" s="42" t="s">
        <v>164</v>
      </c>
      <c r="HH47" s="8"/>
    </row>
    <row r="48" s="6" customFormat="1" ht="39.0" customHeight="1" x14ac:dyDescent="0.15" spans="1:217">
      <c r="A48" s="35" t="s">
        <v>165</v>
      </c>
      <c r="B48" s="37" t="s">
        <v>166</v>
      </c>
      <c r="C48" s="38"/>
      <c r="D48" s="39"/>
      <c r="E48" s="30">
        <f>E49</f>
        <v>294986</v>
      </c>
      <c r="F48" s="30">
        <f>F49</f>
        <v>28146</v>
      </c>
      <c r="G48" s="30">
        <f>G49</f>
        <v>21600</v>
      </c>
      <c r="H48" s="31"/>
      <c r="I48" s="42"/>
      <c r="J48" s="42"/>
      <c r="K48" s="42"/>
      <c r="L48" s="27"/>
      <c r="M48" s="42"/>
      <c r="HI48" s="8"/>
    </row>
    <row r="49" s="6" customFormat="1" ht="39.0" customHeight="1" x14ac:dyDescent="0.15" spans="1:216">
      <c r="A49" s="35"/>
      <c r="B49" s="36" t="s">
        <v>167</v>
      </c>
      <c r="C49" s="38"/>
      <c r="D49" s="39"/>
      <c r="E49" s="30">
        <f>SUM(E50:E51)</f>
        <v>294986</v>
      </c>
      <c r="F49" s="30">
        <f>SUM(F50:F51)</f>
        <v>28146</v>
      </c>
      <c r="G49" s="30">
        <f>SUM(G50:G51)</f>
        <v>21600</v>
      </c>
      <c r="H49" s="31"/>
      <c r="I49" s="42"/>
      <c r="J49" s="42"/>
      <c r="K49" s="42"/>
      <c r="L49" s="27"/>
      <c r="M49" s="42"/>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c r="FH49" s="7"/>
      <c r="FI49" s="7"/>
      <c r="FJ49" s="7"/>
      <c r="FK49" s="7"/>
      <c r="FL49" s="7"/>
      <c r="FM49" s="7"/>
      <c r="FN49" s="7"/>
      <c r="FO49" s="7"/>
      <c r="FP49" s="7"/>
      <c r="FQ49" s="7"/>
      <c r="FR49" s="7"/>
      <c r="FS49" s="7"/>
      <c r="FT49" s="7"/>
      <c r="FU49" s="7"/>
      <c r="FV49" s="7"/>
      <c r="FW49" s="7"/>
      <c r="FX49" s="7"/>
      <c r="FY49" s="7"/>
      <c r="FZ49" s="7"/>
      <c r="GA49" s="7"/>
      <c r="GB49" s="7"/>
      <c r="GC49" s="7"/>
      <c r="GD49" s="7"/>
      <c r="GE49" s="7"/>
      <c r="GF49" s="7"/>
      <c r="GG49" s="7"/>
      <c r="GH49" s="7"/>
      <c r="GI49" s="7"/>
      <c r="GJ49" s="7"/>
      <c r="GK49" s="7"/>
      <c r="GL49" s="7"/>
      <c r="GM49" s="7"/>
      <c r="GN49" s="7"/>
      <c r="GO49" s="7"/>
      <c r="GP49" s="7"/>
      <c r="GQ49" s="7"/>
      <c r="GR49" s="7"/>
      <c r="GS49" s="7"/>
      <c r="GT49" s="7"/>
      <c r="GU49" s="7"/>
      <c r="GV49" s="7"/>
      <c r="GW49" s="7"/>
      <c r="GX49" s="7"/>
      <c r="GY49" s="7"/>
      <c r="GZ49" s="7"/>
      <c r="HA49" s="7"/>
      <c r="HB49" s="7"/>
      <c r="HC49" s="7"/>
      <c r="HD49" s="7"/>
      <c r="HE49" s="7"/>
      <c r="HF49" s="7"/>
      <c r="HG49" s="7"/>
      <c r="HH49" s="7"/>
    </row>
    <row r="50" s="7" customFormat="1" ht="92.0" customHeight="1" x14ac:dyDescent="0.15" spans="1:216">
      <c r="A50" s="40">
        <v>27</v>
      </c>
      <c r="B50" s="38" t="s">
        <v>168</v>
      </c>
      <c r="C50" s="38" t="s">
        <v>169</v>
      </c>
      <c r="D50" s="39" t="s">
        <v>128</v>
      </c>
      <c r="E50" s="39">
        <v>3100</v>
      </c>
      <c r="F50" s="39">
        <v>1500</v>
      </c>
      <c r="G50" s="39">
        <v>1600</v>
      </c>
      <c r="H50" s="41" t="s">
        <v>170</v>
      </c>
      <c r="I50" s="46">
        <v>44652</v>
      </c>
      <c r="J50" s="42" t="s">
        <v>158</v>
      </c>
      <c r="K50" s="42" t="s">
        <v>171</v>
      </c>
      <c r="L50" s="42" t="s">
        <v>29</v>
      </c>
      <c r="M50" s="42" t="s">
        <v>159</v>
      </c>
      <c r="HH50" s="8"/>
    </row>
    <row r="51" s="7" customFormat="1" ht="101.0" customHeight="1" x14ac:dyDescent="0.15" spans="1:216">
      <c r="A51" s="40">
        <v>28</v>
      </c>
      <c r="B51" s="38" t="s">
        <v>172</v>
      </c>
      <c r="C51" s="38" t="s">
        <v>173</v>
      </c>
      <c r="D51" s="39" t="s">
        <v>84</v>
      </c>
      <c r="E51" s="39">
        <v>291886</v>
      </c>
      <c r="F51" s="39">
        <v>26646</v>
      </c>
      <c r="G51" s="39">
        <v>20000</v>
      </c>
      <c r="H51" s="41" t="s">
        <v>174</v>
      </c>
      <c r="I51" s="46">
        <v>43466</v>
      </c>
      <c r="J51" s="42" t="s">
        <v>175</v>
      </c>
      <c r="K51" s="42" t="s">
        <v>171</v>
      </c>
      <c r="L51" s="42" t="s">
        <v>29</v>
      </c>
      <c r="M51" s="42" t="s">
        <v>81</v>
      </c>
      <c r="HH51" s="8"/>
    </row>
    <row r="52" s="6" customFormat="1" ht="39.0" customHeight="1" x14ac:dyDescent="0.15" spans="1:217">
      <c r="A52" s="35" t="s">
        <v>176</v>
      </c>
      <c r="B52" s="37" t="s">
        <v>177</v>
      </c>
      <c r="C52" s="43"/>
      <c r="D52" s="44"/>
      <c r="E52" s="30">
        <f>E53</f>
        <v>240565.14</v>
      </c>
      <c r="F52" s="30">
        <f>F53</f>
        <v>50050</v>
      </c>
      <c r="G52" s="30">
        <f>G53</f>
        <v>27000</v>
      </c>
      <c r="H52" s="31"/>
      <c r="I52" s="42"/>
      <c r="J52" s="44"/>
      <c r="K52" s="42"/>
      <c r="L52" s="27"/>
      <c r="M52" s="42"/>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c r="CZ52" s="7"/>
      <c r="DA52" s="7"/>
      <c r="DB52" s="7"/>
      <c r="DC52" s="7"/>
      <c r="DD52" s="7"/>
      <c r="DE52" s="7"/>
      <c r="DF52" s="7"/>
      <c r="DG52" s="7"/>
      <c r="DH52" s="7"/>
      <c r="DI52" s="7"/>
      <c r="DJ52" s="7"/>
      <c r="DK52" s="7"/>
      <c r="DL52" s="7"/>
      <c r="DM52" s="7"/>
      <c r="DN52" s="7"/>
      <c r="DO52" s="7"/>
      <c r="DP52" s="7"/>
      <c r="DQ52" s="7"/>
      <c r="DR52" s="7"/>
      <c r="DS52" s="7"/>
      <c r="DT52" s="7"/>
      <c r="DU52" s="7"/>
      <c r="DV52" s="7"/>
      <c r="DW52" s="7"/>
      <c r="DX52" s="7"/>
      <c r="DY52" s="7"/>
      <c r="DZ52" s="7"/>
      <c r="EA52" s="7"/>
      <c r="EB52" s="7"/>
      <c r="EC52" s="7"/>
      <c r="ED52" s="7"/>
      <c r="EE52" s="7"/>
      <c r="EF52" s="7"/>
      <c r="EG52" s="7"/>
      <c r="EH52" s="7"/>
      <c r="EI52" s="7"/>
      <c r="EJ52" s="7"/>
      <c r="EK52" s="7"/>
      <c r="EL52" s="7"/>
      <c r="EM52" s="7"/>
      <c r="EN52" s="7"/>
      <c r="EO52" s="7"/>
      <c r="EP52" s="7"/>
      <c r="EQ52" s="7"/>
      <c r="ER52" s="7"/>
      <c r="ES52" s="7"/>
      <c r="ET52" s="7"/>
      <c r="EU52" s="7"/>
      <c r="EV52" s="7"/>
      <c r="EW52" s="7"/>
      <c r="EX52" s="7"/>
      <c r="EY52" s="7"/>
      <c r="EZ52" s="7"/>
      <c r="FA52" s="7"/>
      <c r="FB52" s="7"/>
      <c r="FC52" s="7"/>
      <c r="FD52" s="7"/>
      <c r="FE52" s="7"/>
      <c r="FF52" s="7"/>
      <c r="FG52" s="7"/>
      <c r="FH52" s="7"/>
      <c r="FI52" s="7"/>
      <c r="FJ52" s="7"/>
      <c r="FK52" s="7"/>
      <c r="FL52" s="7"/>
      <c r="FM52" s="7"/>
      <c r="FN52" s="7"/>
      <c r="FO52" s="7"/>
      <c r="FP52" s="7"/>
      <c r="FQ52" s="7"/>
      <c r="FR52" s="7"/>
      <c r="FS52" s="7"/>
      <c r="FT52" s="7"/>
      <c r="FU52" s="7"/>
      <c r="FV52" s="7"/>
      <c r="FW52" s="7"/>
      <c r="FX52" s="7"/>
      <c r="FY52" s="7"/>
      <c r="FZ52" s="7"/>
      <c r="GA52" s="7"/>
      <c r="GB52" s="7"/>
      <c r="GC52" s="7"/>
      <c r="GD52" s="7"/>
      <c r="GE52" s="7"/>
      <c r="GF52" s="7"/>
      <c r="GG52" s="7"/>
      <c r="GH52" s="7"/>
      <c r="GI52" s="7"/>
      <c r="GJ52" s="7"/>
      <c r="GK52" s="7"/>
      <c r="GL52" s="7"/>
      <c r="GM52" s="7"/>
      <c r="GN52" s="7"/>
      <c r="GO52" s="7"/>
      <c r="GP52" s="7"/>
      <c r="GQ52" s="7"/>
      <c r="GR52" s="7"/>
      <c r="GS52" s="7"/>
      <c r="GT52" s="7"/>
      <c r="GU52" s="7"/>
      <c r="GV52" s="7"/>
      <c r="GW52" s="7"/>
      <c r="GX52" s="7"/>
      <c r="GY52" s="7"/>
      <c r="GZ52" s="7"/>
      <c r="HA52" s="7"/>
      <c r="HB52" s="7"/>
      <c r="HC52" s="7"/>
      <c r="HD52" s="7"/>
      <c r="HE52" s="7"/>
      <c r="HF52" s="7"/>
      <c r="HG52" s="7"/>
      <c r="HH52" s="7"/>
      <c r="HI52" s="8"/>
    </row>
    <row r="53" s="6" customFormat="1" ht="39.0" customHeight="1" x14ac:dyDescent="0.15" spans="1:216">
      <c r="A53" s="35"/>
      <c r="B53" s="36" t="s">
        <v>167</v>
      </c>
      <c r="C53" s="38"/>
      <c r="D53" s="39"/>
      <c r="E53" s="30">
        <f>SUM(E54:E55)</f>
        <v>240565.14</v>
      </c>
      <c r="F53" s="30">
        <f>SUM(F54:F55)</f>
        <v>50050</v>
      </c>
      <c r="G53" s="30">
        <f>SUM(G54:G55)</f>
        <v>27000</v>
      </c>
      <c r="H53" s="31"/>
      <c r="I53" s="42"/>
      <c r="J53" s="42"/>
      <c r="K53" s="42"/>
      <c r="L53" s="27"/>
      <c r="M53" s="42"/>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c r="CZ53" s="7"/>
      <c r="DA53" s="7"/>
      <c r="DB53" s="7"/>
      <c r="DC53" s="7"/>
      <c r="DD53" s="7"/>
      <c r="DE53" s="7"/>
      <c r="DF53" s="7"/>
      <c r="DG53" s="7"/>
      <c r="DH53" s="7"/>
      <c r="DI53" s="7"/>
      <c r="DJ53" s="7"/>
      <c r="DK53" s="7"/>
      <c r="DL53" s="7"/>
      <c r="DM53" s="7"/>
      <c r="DN53" s="7"/>
      <c r="DO53" s="7"/>
      <c r="DP53" s="7"/>
      <c r="DQ53" s="7"/>
      <c r="DR53" s="7"/>
      <c r="DS53" s="7"/>
      <c r="DT53" s="7"/>
      <c r="DU53" s="7"/>
      <c r="DV53" s="7"/>
      <c r="DW53" s="7"/>
      <c r="DX53" s="7"/>
      <c r="DY53" s="7"/>
      <c r="DZ53" s="7"/>
      <c r="EA53" s="7"/>
      <c r="EB53" s="7"/>
      <c r="EC53" s="7"/>
      <c r="ED53" s="7"/>
      <c r="EE53" s="7"/>
      <c r="EF53" s="7"/>
      <c r="EG53" s="7"/>
      <c r="EH53" s="7"/>
      <c r="EI53" s="7"/>
      <c r="EJ53" s="7"/>
      <c r="EK53" s="7"/>
      <c r="EL53" s="7"/>
      <c r="EM53" s="7"/>
      <c r="EN53" s="7"/>
      <c r="EO53" s="7"/>
      <c r="EP53" s="7"/>
      <c r="EQ53" s="7"/>
      <c r="ER53" s="7"/>
      <c r="ES53" s="7"/>
      <c r="ET53" s="7"/>
      <c r="EU53" s="7"/>
      <c r="EV53" s="7"/>
      <c r="EW53" s="7"/>
      <c r="EX53" s="7"/>
      <c r="EY53" s="7"/>
      <c r="EZ53" s="7"/>
      <c r="FA53" s="7"/>
      <c r="FB53" s="7"/>
      <c r="FC53" s="7"/>
      <c r="FD53" s="7"/>
      <c r="FE53" s="7"/>
      <c r="FF53" s="7"/>
      <c r="FG53" s="7"/>
      <c r="FH53" s="7"/>
      <c r="FI53" s="7"/>
      <c r="FJ53" s="7"/>
      <c r="FK53" s="7"/>
      <c r="FL53" s="7"/>
      <c r="FM53" s="7"/>
      <c r="FN53" s="7"/>
      <c r="FO53" s="7"/>
      <c r="FP53" s="7"/>
      <c r="FQ53" s="7"/>
      <c r="FR53" s="7"/>
      <c r="FS53" s="7"/>
      <c r="FT53" s="7"/>
      <c r="FU53" s="7"/>
      <c r="FV53" s="7"/>
      <c r="FW53" s="7"/>
      <c r="FX53" s="7"/>
      <c r="FY53" s="7"/>
      <c r="FZ53" s="7"/>
      <c r="GA53" s="7"/>
      <c r="GB53" s="7"/>
      <c r="GC53" s="7"/>
      <c r="GD53" s="7"/>
      <c r="GE53" s="7"/>
      <c r="GF53" s="7"/>
      <c r="GG53" s="7"/>
      <c r="GH53" s="7"/>
      <c r="GI53" s="7"/>
      <c r="GJ53" s="7"/>
      <c r="GK53" s="7"/>
      <c r="GL53" s="7"/>
      <c r="GM53" s="7"/>
      <c r="GN53" s="7"/>
      <c r="GO53" s="7"/>
      <c r="GP53" s="7"/>
      <c r="GQ53" s="7"/>
      <c r="GR53" s="7"/>
      <c r="GS53" s="7"/>
      <c r="GT53" s="7"/>
      <c r="GU53" s="7"/>
      <c r="GV53" s="7"/>
      <c r="GW53" s="7"/>
      <c r="GX53" s="7"/>
      <c r="GY53" s="7"/>
      <c r="GZ53" s="7"/>
      <c r="HA53" s="7"/>
      <c r="HB53" s="7"/>
      <c r="HC53" s="7"/>
      <c r="HD53" s="7"/>
      <c r="HE53" s="7"/>
      <c r="HF53" s="7"/>
      <c r="HG53" s="7"/>
      <c r="HH53" s="7"/>
    </row>
    <row r="54" s="7" customFormat="1" ht="92.0" customHeight="1" x14ac:dyDescent="0.15" spans="1:216">
      <c r="A54" s="40">
        <v>29</v>
      </c>
      <c r="B54" s="38" t="s">
        <v>178</v>
      </c>
      <c r="C54" s="38" t="s">
        <v>179</v>
      </c>
      <c r="D54" s="39" t="s">
        <v>98</v>
      </c>
      <c r="E54" s="42">
        <v>230000</v>
      </c>
      <c r="F54" s="39">
        <v>50000</v>
      </c>
      <c r="G54" s="42">
        <v>25000</v>
      </c>
      <c r="H54" s="38" t="s">
        <v>180</v>
      </c>
      <c r="I54" s="46">
        <v>44283</v>
      </c>
      <c r="J54" s="42" t="s">
        <v>181</v>
      </c>
      <c r="K54" s="42" t="s">
        <v>182</v>
      </c>
      <c r="L54" s="42" t="s">
        <v>44</v>
      </c>
      <c r="M54" s="42" t="s">
        <v>45</v>
      </c>
      <c r="HH54" s="8"/>
    </row>
    <row r="55" s="7" customFormat="1" ht="113.0" customHeight="1" x14ac:dyDescent="0.15" spans="1:216">
      <c r="A55" s="40">
        <v>30</v>
      </c>
      <c r="B55" s="38" t="s">
        <v>183</v>
      </c>
      <c r="C55" s="38" t="s">
        <v>184</v>
      </c>
      <c r="D55" s="39" t="s">
        <v>64</v>
      </c>
      <c r="E55" s="39">
        <v>10565.14</v>
      </c>
      <c r="F55" s="39">
        <v>50</v>
      </c>
      <c r="G55" s="39">
        <v>2000</v>
      </c>
      <c r="H55" s="41" t="s">
        <v>185</v>
      </c>
      <c r="I55" s="46">
        <v>44774</v>
      </c>
      <c r="J55" s="42" t="s">
        <v>186</v>
      </c>
      <c r="K55" s="42" t="s">
        <v>182</v>
      </c>
      <c r="L55" s="42" t="s">
        <v>29</v>
      </c>
      <c r="M55" s="42" t="s">
        <v>30</v>
      </c>
      <c r="HH55" s="8"/>
    </row>
    <row r="56" s="7" customFormat="1" ht="39.0" customHeight="1" x14ac:dyDescent="0.15" spans="1:219">
      <c r="A56" s="35" t="s">
        <v>187</v>
      </c>
      <c r="B56" s="37" t="s">
        <v>188</v>
      </c>
      <c r="C56" s="38"/>
      <c r="D56" s="39"/>
      <c r="E56" s="30">
        <f>E57+E62</f>
        <v>574150</v>
      </c>
      <c r="F56" s="30">
        <f>F57+F62</f>
        <v>44400</v>
      </c>
      <c r="G56" s="30">
        <f>G57+G62</f>
        <v>112000</v>
      </c>
      <c r="H56" s="31"/>
      <c r="I56" s="42"/>
      <c r="J56" s="42"/>
      <c r="K56" s="42"/>
      <c r="L56" s="27"/>
      <c r="M56" s="42"/>
      <c r="HI56" s="8"/>
      <c r="HJ56" s="8"/>
      <c r="HK56" s="8"/>
    </row>
    <row r="57" s="6" customFormat="1" ht="39.0" customHeight="1" x14ac:dyDescent="0.15" spans="1:216">
      <c r="A57" s="35"/>
      <c r="B57" s="36" t="s">
        <v>189</v>
      </c>
      <c r="C57" s="38"/>
      <c r="D57" s="39"/>
      <c r="E57" s="30">
        <f>SUM(E58:E61)</f>
        <v>224150</v>
      </c>
      <c r="F57" s="30">
        <f>SUM(F58:F61)</f>
        <v>0</v>
      </c>
      <c r="G57" s="30">
        <f>SUM(G58:G61)</f>
        <v>60000</v>
      </c>
      <c r="H57" s="31"/>
      <c r="I57" s="42"/>
      <c r="J57" s="42"/>
      <c r="K57" s="42"/>
      <c r="L57" s="27"/>
      <c r="M57" s="42"/>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c r="DA57" s="7"/>
      <c r="DB57" s="7"/>
      <c r="DC57" s="7"/>
      <c r="DD57" s="7"/>
      <c r="DE57" s="7"/>
      <c r="DF57" s="7"/>
      <c r="DG57" s="7"/>
      <c r="DH57" s="7"/>
      <c r="DI57" s="7"/>
      <c r="DJ57" s="7"/>
      <c r="DK57" s="7"/>
      <c r="DL57" s="7"/>
      <c r="DM57" s="7"/>
      <c r="DN57" s="7"/>
      <c r="DO57" s="7"/>
      <c r="DP57" s="7"/>
      <c r="DQ57" s="7"/>
      <c r="DR57" s="7"/>
      <c r="DS57" s="7"/>
      <c r="DT57" s="7"/>
      <c r="DU57" s="7"/>
      <c r="DV57" s="7"/>
      <c r="DW57" s="7"/>
      <c r="DX57" s="7"/>
      <c r="DY57" s="7"/>
      <c r="DZ57" s="7"/>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c r="GB57" s="7"/>
      <c r="GC57" s="7"/>
      <c r="GD57" s="7"/>
      <c r="GE57" s="7"/>
      <c r="GF57" s="7"/>
      <c r="GG57" s="7"/>
      <c r="GH57" s="7"/>
      <c r="GI57" s="7"/>
      <c r="GJ57" s="7"/>
      <c r="GK57" s="7"/>
      <c r="GL57" s="7"/>
      <c r="GM57" s="7"/>
      <c r="GN57" s="7"/>
      <c r="GO57" s="7"/>
      <c r="GP57" s="7"/>
      <c r="GQ57" s="7"/>
      <c r="GR57" s="7"/>
      <c r="GS57" s="7"/>
      <c r="GT57" s="7"/>
      <c r="GU57" s="7"/>
      <c r="GV57" s="7"/>
      <c r="GW57" s="7"/>
      <c r="GX57" s="7"/>
      <c r="GY57" s="7"/>
      <c r="GZ57" s="7"/>
      <c r="HA57" s="7"/>
      <c r="HB57" s="7"/>
      <c r="HC57" s="7"/>
      <c r="HD57" s="7"/>
      <c r="HE57" s="7"/>
      <c r="HF57" s="7"/>
      <c r="HG57" s="7"/>
      <c r="HH57" s="7"/>
    </row>
    <row r="58" s="7" customFormat="1" ht="92.0" customHeight="1" x14ac:dyDescent="0.15" spans="1:216">
      <c r="A58" s="40">
        <v>31</v>
      </c>
      <c r="B58" s="38" t="s">
        <v>190</v>
      </c>
      <c r="C58" s="38" t="s">
        <v>191</v>
      </c>
      <c r="D58" s="39" t="s">
        <v>192</v>
      </c>
      <c r="E58" s="39">
        <v>84150</v>
      </c>
      <c r="F58" s="39">
        <v>0</v>
      </c>
      <c r="G58" s="42">
        <v>20000</v>
      </c>
      <c r="H58" s="38" t="s">
        <v>193</v>
      </c>
      <c r="I58" s="46">
        <v>45015</v>
      </c>
      <c r="J58" s="42" t="s">
        <v>194</v>
      </c>
      <c r="K58" s="42" t="s">
        <v>195</v>
      </c>
      <c r="L58" s="42" t="s">
        <v>44</v>
      </c>
      <c r="M58" s="42" t="s">
        <v>30</v>
      </c>
      <c r="HH58" s="8"/>
    </row>
    <row r="59" s="7" customFormat="1" ht="92.0" customHeight="1" x14ac:dyDescent="0.15" spans="1:216">
      <c r="A59" s="40">
        <v>32</v>
      </c>
      <c r="B59" s="38" t="s">
        <v>196</v>
      </c>
      <c r="C59" s="38" t="s">
        <v>197</v>
      </c>
      <c r="D59" s="39" t="s">
        <v>192</v>
      </c>
      <c r="E59" s="39">
        <v>100000</v>
      </c>
      <c r="F59" s="39">
        <v>0</v>
      </c>
      <c r="G59" s="42">
        <v>20000</v>
      </c>
      <c r="H59" s="38" t="s">
        <v>198</v>
      </c>
      <c r="I59" s="46">
        <v>44956</v>
      </c>
      <c r="J59" s="42" t="s">
        <v>199</v>
      </c>
      <c r="K59" s="42" t="s">
        <v>195</v>
      </c>
      <c r="L59" s="42" t="s">
        <v>36</v>
      </c>
      <c r="M59" s="42" t="s">
        <v>30</v>
      </c>
      <c r="HH59" s="8"/>
    </row>
    <row r="60" s="7" customFormat="1" ht="92.0" customHeight="1" x14ac:dyDescent="0.15" spans="1:216">
      <c r="A60" s="40">
        <v>33</v>
      </c>
      <c r="B60" s="38" t="s">
        <v>200</v>
      </c>
      <c r="C60" s="38" t="s">
        <v>201</v>
      </c>
      <c r="D60" s="39" t="s">
        <v>192</v>
      </c>
      <c r="E60" s="39">
        <v>20000</v>
      </c>
      <c r="F60" s="39">
        <v>0</v>
      </c>
      <c r="G60" s="42">
        <v>10000</v>
      </c>
      <c r="H60" s="38" t="s">
        <v>54</v>
      </c>
      <c r="I60" s="46">
        <v>45076</v>
      </c>
      <c r="J60" s="42" t="s">
        <v>202</v>
      </c>
      <c r="K60" s="42" t="s">
        <v>195</v>
      </c>
      <c r="L60" s="42" t="s">
        <v>36</v>
      </c>
      <c r="M60" s="42" t="s">
        <v>30</v>
      </c>
      <c r="HH60" s="8"/>
    </row>
    <row r="61" s="7" customFormat="1" ht="92.0" customHeight="1" x14ac:dyDescent="0.15" spans="1:216">
      <c r="A61" s="40">
        <v>34</v>
      </c>
      <c r="B61" s="38" t="s">
        <v>203</v>
      </c>
      <c r="C61" s="38" t="s">
        <v>204</v>
      </c>
      <c r="D61" s="39" t="s">
        <v>192</v>
      </c>
      <c r="E61" s="39">
        <v>20000</v>
      </c>
      <c r="F61" s="39">
        <v>0</v>
      </c>
      <c r="G61" s="42">
        <v>10000</v>
      </c>
      <c r="H61" s="38" t="s">
        <v>54</v>
      </c>
      <c r="I61" s="46">
        <v>45076</v>
      </c>
      <c r="J61" s="42" t="s">
        <v>205</v>
      </c>
      <c r="K61" s="42" t="s">
        <v>195</v>
      </c>
      <c r="L61" s="42" t="s">
        <v>36</v>
      </c>
      <c r="M61" s="42" t="s">
        <v>30</v>
      </c>
      <c r="HH61" s="8"/>
    </row>
    <row r="62" s="6" customFormat="1" ht="39.0" customHeight="1" x14ac:dyDescent="0.15" spans="1:216">
      <c r="A62" s="35"/>
      <c r="B62" s="36" t="s">
        <v>38</v>
      </c>
      <c r="C62" s="38"/>
      <c r="D62" s="39"/>
      <c r="E62" s="30">
        <f>SUM(E63:E67)</f>
        <v>350000</v>
      </c>
      <c r="F62" s="30">
        <f>SUM(F63:F67)</f>
        <v>44400</v>
      </c>
      <c r="G62" s="30">
        <f>SUM(G63:G67)</f>
        <v>52000</v>
      </c>
      <c r="H62" s="31"/>
      <c r="I62" s="42"/>
      <c r="J62" s="42"/>
      <c r="K62" s="42"/>
      <c r="L62" s="27"/>
      <c r="M62" s="42"/>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F62" s="7"/>
      <c r="DG62" s="7"/>
      <c r="DH62" s="7"/>
      <c r="DI62" s="7"/>
      <c r="DJ62" s="7"/>
      <c r="DK62" s="7"/>
      <c r="DL62" s="7"/>
      <c r="DM62" s="7"/>
      <c r="DN62" s="7"/>
      <c r="DO62" s="7"/>
      <c r="DP62" s="7"/>
      <c r="DQ62" s="7"/>
      <c r="DR62" s="7"/>
      <c r="DS62" s="7"/>
      <c r="DT62" s="7"/>
      <c r="DU62" s="7"/>
      <c r="DV62" s="7"/>
      <c r="DW62" s="7"/>
      <c r="DX62" s="7"/>
      <c r="DY62" s="7"/>
      <c r="DZ62" s="7"/>
      <c r="EA62" s="7"/>
      <c r="EB62" s="7"/>
      <c r="EC62" s="7"/>
      <c r="ED62" s="7"/>
      <c r="EE62" s="7"/>
      <c r="EF62" s="7"/>
      <c r="EG62" s="7"/>
      <c r="EH62" s="7"/>
      <c r="EI62" s="7"/>
      <c r="EJ62" s="7"/>
      <c r="EK62" s="7"/>
      <c r="EL62" s="7"/>
      <c r="EM62" s="7"/>
      <c r="EN62" s="7"/>
      <c r="EO62" s="7"/>
      <c r="EP62" s="7"/>
      <c r="EQ62" s="7"/>
      <c r="ER62" s="7"/>
      <c r="ES62" s="7"/>
      <c r="ET62" s="7"/>
      <c r="EU62" s="7"/>
      <c r="EV62" s="7"/>
      <c r="EW62" s="7"/>
      <c r="EX62" s="7"/>
      <c r="EY62" s="7"/>
      <c r="EZ62" s="7"/>
      <c r="FA62" s="7"/>
      <c r="FB62" s="7"/>
      <c r="FC62" s="7"/>
      <c r="FD62" s="7"/>
      <c r="FE62" s="7"/>
      <c r="FF62" s="7"/>
      <c r="FG62" s="7"/>
      <c r="FH62" s="7"/>
      <c r="FI62" s="7"/>
      <c r="FJ62" s="7"/>
      <c r="FK62" s="7"/>
      <c r="FL62" s="7"/>
      <c r="FM62" s="7"/>
      <c r="FN62" s="7"/>
      <c r="FO62" s="7"/>
      <c r="FP62" s="7"/>
      <c r="FQ62" s="7"/>
      <c r="FR62" s="7"/>
      <c r="FS62" s="7"/>
      <c r="FT62" s="7"/>
      <c r="FU62" s="7"/>
      <c r="FV62" s="7"/>
      <c r="FW62" s="7"/>
      <c r="FX62" s="7"/>
      <c r="FY62" s="7"/>
      <c r="FZ62" s="7"/>
      <c r="GA62" s="7"/>
      <c r="GB62" s="7"/>
      <c r="GC62" s="7"/>
      <c r="GD62" s="7"/>
      <c r="GE62" s="7"/>
      <c r="GF62" s="7"/>
      <c r="GG62" s="7"/>
      <c r="GH62" s="7"/>
      <c r="GI62" s="7"/>
      <c r="GJ62" s="7"/>
      <c r="GK62" s="7"/>
      <c r="GL62" s="7"/>
      <c r="GM62" s="7"/>
      <c r="GN62" s="7"/>
      <c r="GO62" s="7"/>
      <c r="GP62" s="7"/>
      <c r="GQ62" s="7"/>
      <c r="GR62" s="7"/>
      <c r="GS62" s="7"/>
      <c r="GT62" s="7"/>
      <c r="GU62" s="7"/>
      <c r="GV62" s="7"/>
      <c r="GW62" s="7"/>
      <c r="GX62" s="7"/>
      <c r="GY62" s="7"/>
      <c r="GZ62" s="7"/>
      <c r="HA62" s="7"/>
      <c r="HB62" s="7"/>
      <c r="HC62" s="7"/>
      <c r="HD62" s="7"/>
      <c r="HE62" s="7"/>
      <c r="HF62" s="7"/>
      <c r="HG62" s="7"/>
      <c r="HH62" s="7"/>
    </row>
    <row r="63" s="7" customFormat="1" ht="103.0" customHeight="1" x14ac:dyDescent="0.15" spans="1:216">
      <c r="A63" s="40">
        <v>35</v>
      </c>
      <c r="B63" s="38" t="s">
        <v>206</v>
      </c>
      <c r="C63" s="38" t="s">
        <v>207</v>
      </c>
      <c r="D63" s="39" t="s">
        <v>72</v>
      </c>
      <c r="E63" s="39">
        <v>100000</v>
      </c>
      <c r="F63" s="39">
        <v>9000</v>
      </c>
      <c r="G63" s="39">
        <v>25000</v>
      </c>
      <c r="H63" s="38" t="s">
        <v>208</v>
      </c>
      <c r="I63" s="46">
        <v>44925</v>
      </c>
      <c r="J63" s="42" t="s">
        <v>209</v>
      </c>
      <c r="K63" s="42" t="s">
        <v>195</v>
      </c>
      <c r="L63" s="42" t="s">
        <v>44</v>
      </c>
      <c r="M63" s="42" t="s">
        <v>30</v>
      </c>
      <c r="HH63" s="8"/>
    </row>
    <row r="64" s="7" customFormat="1" ht="92.0" customHeight="1" x14ac:dyDescent="0.15" spans="1:216">
      <c r="A64" s="40">
        <v>36</v>
      </c>
      <c r="B64" s="38" t="s">
        <v>210</v>
      </c>
      <c r="C64" s="38" t="s">
        <v>211</v>
      </c>
      <c r="D64" s="39" t="s">
        <v>212</v>
      </c>
      <c r="E64" s="39">
        <v>126000</v>
      </c>
      <c r="F64" s="39">
        <v>2000</v>
      </c>
      <c r="G64" s="42">
        <v>13000</v>
      </c>
      <c r="H64" s="38" t="s">
        <v>213</v>
      </c>
      <c r="I64" s="46">
        <v>44803</v>
      </c>
      <c r="J64" s="42" t="s">
        <v>195</v>
      </c>
      <c r="K64" s="42" t="s">
        <v>195</v>
      </c>
      <c r="L64" s="42" t="s">
        <v>36</v>
      </c>
      <c r="M64" s="42" t="s">
        <v>214</v>
      </c>
      <c r="HH64" s="8"/>
    </row>
    <row r="65" s="7" customFormat="1" ht="92.0" customHeight="1" x14ac:dyDescent="0.15" spans="1:216">
      <c r="A65" s="40">
        <v>37</v>
      </c>
      <c r="B65" s="38" t="s">
        <v>215</v>
      </c>
      <c r="C65" s="38" t="s">
        <v>216</v>
      </c>
      <c r="D65" s="39" t="s">
        <v>217</v>
      </c>
      <c r="E65" s="39">
        <v>100000</v>
      </c>
      <c r="F65" s="39">
        <v>20000</v>
      </c>
      <c r="G65" s="42">
        <v>10000</v>
      </c>
      <c r="H65" s="38" t="s">
        <v>218</v>
      </c>
      <c r="I65" s="46">
        <v>44375</v>
      </c>
      <c r="J65" s="42" t="s">
        <v>219</v>
      </c>
      <c r="K65" s="42" t="s">
        <v>195</v>
      </c>
      <c r="L65" s="42" t="s">
        <v>36</v>
      </c>
      <c r="M65" s="42" t="s">
        <v>30</v>
      </c>
      <c r="HH65" s="8"/>
    </row>
    <row r="66" s="7" customFormat="1" ht="77.0" customHeight="1" x14ac:dyDescent="0.15" spans="1:216">
      <c r="A66" s="40">
        <v>38</v>
      </c>
      <c r="B66" s="38" t="s">
        <v>220</v>
      </c>
      <c r="C66" s="38" t="s">
        <v>221</v>
      </c>
      <c r="D66" s="39" t="s">
        <v>93</v>
      </c>
      <c r="E66" s="39">
        <v>12000</v>
      </c>
      <c r="F66" s="39">
        <v>10200</v>
      </c>
      <c r="G66" s="39">
        <v>2000</v>
      </c>
      <c r="H66" s="41" t="s">
        <v>222</v>
      </c>
      <c r="I66" s="46">
        <v>44378</v>
      </c>
      <c r="J66" s="42" t="s">
        <v>223</v>
      </c>
      <c r="K66" s="42" t="s">
        <v>195</v>
      </c>
      <c r="L66" s="42" t="s">
        <v>29</v>
      </c>
      <c r="M66" s="42" t="s">
        <v>30</v>
      </c>
      <c r="HH66" s="8"/>
    </row>
    <row r="67" s="7" customFormat="1" ht="72.0" customHeight="1" x14ac:dyDescent="0.15" spans="1:216">
      <c r="A67" s="40">
        <v>39</v>
      </c>
      <c r="B67" s="38" t="s">
        <v>224</v>
      </c>
      <c r="C67" s="38" t="s">
        <v>225</v>
      </c>
      <c r="D67" s="39" t="s">
        <v>72</v>
      </c>
      <c r="E67" s="39">
        <v>12000</v>
      </c>
      <c r="F67" s="39">
        <v>3200</v>
      </c>
      <c r="G67" s="39">
        <v>2000</v>
      </c>
      <c r="H67" s="41" t="s">
        <v>226</v>
      </c>
      <c r="I67" s="46">
        <v>44682</v>
      </c>
      <c r="J67" s="42" t="s">
        <v>227</v>
      </c>
      <c r="K67" s="42" t="s">
        <v>195</v>
      </c>
      <c r="L67" s="42" t="s">
        <v>29</v>
      </c>
      <c r="M67" s="42" t="s">
        <v>30</v>
      </c>
      <c r="HH67" s="8"/>
    </row>
    <row r="68" s="8" customFormat="1" ht="36.0" customHeight="1" x14ac:dyDescent="0.15" spans="1:218">
      <c r="A68" s="35" t="s">
        <v>228</v>
      </c>
      <c r="B68" s="37" t="s">
        <v>229</v>
      </c>
      <c r="C68" s="38"/>
      <c r="D68" s="39"/>
      <c r="E68" s="30">
        <f>E69</f>
        <v>18550</v>
      </c>
      <c r="F68" s="30">
        <f>F69</f>
        <v>5600</v>
      </c>
      <c r="G68" s="30">
        <f>G69</f>
        <v>12950</v>
      </c>
      <c r="H68" s="31"/>
      <c r="I68" s="42"/>
      <c r="J68" s="42"/>
      <c r="K68" s="42"/>
      <c r="L68" s="42"/>
      <c r="M68" s="42"/>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c r="CQ68" s="7"/>
      <c r="CR68" s="7"/>
      <c r="CS68" s="7"/>
      <c r="CT68" s="7"/>
      <c r="CU68" s="7"/>
      <c r="CV68" s="7"/>
      <c r="CW68" s="7"/>
      <c r="CX68" s="7"/>
      <c r="CY68" s="7"/>
      <c r="CZ68" s="7"/>
      <c r="DA68" s="7"/>
      <c r="DB68" s="7"/>
      <c r="DC68" s="7"/>
      <c r="DD68" s="7"/>
      <c r="DE68" s="7"/>
      <c r="DF68" s="7"/>
      <c r="DG68" s="7"/>
      <c r="DH68" s="7"/>
      <c r="DI68" s="7"/>
      <c r="DJ68" s="7"/>
      <c r="DK68" s="7"/>
      <c r="DL68" s="7"/>
      <c r="DM68" s="7"/>
      <c r="DN68" s="7"/>
      <c r="DO68" s="7"/>
      <c r="DP68" s="7"/>
      <c r="DQ68" s="7"/>
      <c r="DR68" s="7"/>
      <c r="DS68" s="7"/>
      <c r="DT68" s="7"/>
      <c r="DU68" s="7"/>
      <c r="DV68" s="7"/>
      <c r="DW68" s="7"/>
      <c r="DX68" s="7"/>
      <c r="DY68" s="7"/>
      <c r="DZ68" s="7"/>
      <c r="EA68" s="7"/>
      <c r="EB68" s="7"/>
      <c r="EC68" s="7"/>
      <c r="ED68" s="7"/>
      <c r="EE68" s="7"/>
      <c r="EF68" s="7"/>
      <c r="EG68" s="7"/>
      <c r="EH68" s="7"/>
      <c r="EI68" s="7"/>
      <c r="EJ68" s="7"/>
      <c r="EK68" s="7"/>
      <c r="EL68" s="7"/>
      <c r="EM68" s="7"/>
      <c r="EN68" s="7"/>
      <c r="EO68" s="7"/>
      <c r="EP68" s="7"/>
      <c r="EQ68" s="7"/>
      <c r="ER68" s="7"/>
      <c r="ES68" s="7"/>
      <c r="ET68" s="7"/>
      <c r="EU68" s="7"/>
      <c r="EV68" s="7"/>
      <c r="EW68" s="7"/>
      <c r="EX68" s="7"/>
      <c r="EY68" s="7"/>
      <c r="EZ68" s="7"/>
      <c r="FA68" s="7"/>
      <c r="FB68" s="7"/>
      <c r="FC68" s="7"/>
      <c r="FD68" s="7"/>
      <c r="FE68" s="7"/>
      <c r="FF68" s="7"/>
      <c r="FG68" s="7"/>
      <c r="FH68" s="7"/>
      <c r="FI68" s="7"/>
      <c r="FJ68" s="7"/>
      <c r="FK68" s="7"/>
      <c r="FL68" s="7"/>
      <c r="FM68" s="7"/>
      <c r="FN68" s="7"/>
      <c r="FO68" s="7"/>
      <c r="FP68" s="7"/>
      <c r="FQ68" s="7"/>
      <c r="FR68" s="7"/>
      <c r="FS68" s="7"/>
      <c r="FT68" s="7"/>
      <c r="FU68" s="7"/>
      <c r="FV68" s="7"/>
      <c r="FW68" s="7"/>
      <c r="FX68" s="7"/>
      <c r="FY68" s="7"/>
      <c r="FZ68" s="7"/>
      <c r="GA68" s="7"/>
      <c r="GB68" s="7"/>
      <c r="GC68" s="7"/>
      <c r="GD68" s="7"/>
      <c r="GE68" s="7"/>
      <c r="GF68" s="7"/>
      <c r="GG68" s="7"/>
      <c r="GH68" s="7"/>
      <c r="GI68" s="7"/>
      <c r="GJ68" s="7"/>
      <c r="GK68" s="7"/>
      <c r="GL68" s="7"/>
      <c r="GM68" s="7"/>
      <c r="GN68" s="7"/>
      <c r="GO68" s="7"/>
      <c r="GP68" s="7"/>
      <c r="GQ68" s="7"/>
      <c r="GR68" s="7"/>
      <c r="GS68" s="7"/>
      <c r="GT68" s="7"/>
      <c r="GU68" s="7"/>
      <c r="GV68" s="7"/>
      <c r="GW68" s="7"/>
      <c r="GX68" s="7"/>
      <c r="GY68" s="7"/>
      <c r="GZ68" s="7"/>
      <c r="HA68" s="7"/>
      <c r="HB68" s="7"/>
      <c r="HC68" s="7"/>
      <c r="HD68" s="7"/>
      <c r="HE68" s="7"/>
      <c r="HF68" s="7"/>
      <c r="HG68" s="7"/>
      <c r="HH68" s="7"/>
      <c r="HI68" s="7"/>
      <c r="HJ68" s="7"/>
    </row>
    <row r="69" s="6" customFormat="1" ht="39.0" customHeight="1" x14ac:dyDescent="0.15" spans="1:216">
      <c r="A69" s="35"/>
      <c r="B69" s="36" t="s">
        <v>167</v>
      </c>
      <c r="C69" s="38"/>
      <c r="D69" s="39"/>
      <c r="E69" s="30">
        <f>SUM(E70:E71)</f>
        <v>18550</v>
      </c>
      <c r="F69" s="30">
        <f>SUM(F70:F71)</f>
        <v>5600</v>
      </c>
      <c r="G69" s="30">
        <f>SUM(G70:G71)</f>
        <v>12950</v>
      </c>
      <c r="H69" s="31"/>
      <c r="I69" s="42"/>
      <c r="J69" s="42"/>
      <c r="K69" s="42"/>
      <c r="L69" s="27"/>
      <c r="M69" s="42"/>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c r="CW69" s="7"/>
      <c r="CX69" s="7"/>
      <c r="CY69" s="7"/>
      <c r="CZ69" s="7"/>
      <c r="DA69" s="7"/>
      <c r="DB69" s="7"/>
      <c r="DC69" s="7"/>
      <c r="DD69" s="7"/>
      <c r="DE69" s="7"/>
      <c r="DF69" s="7"/>
      <c r="DG69" s="7"/>
      <c r="DH69" s="7"/>
      <c r="DI69" s="7"/>
      <c r="DJ69" s="7"/>
      <c r="DK69" s="7"/>
      <c r="DL69" s="7"/>
      <c r="DM69" s="7"/>
      <c r="DN69" s="7"/>
      <c r="DO69" s="7"/>
      <c r="DP69" s="7"/>
      <c r="DQ69" s="7"/>
      <c r="DR69" s="7"/>
      <c r="DS69" s="7"/>
      <c r="DT69" s="7"/>
      <c r="DU69" s="7"/>
      <c r="DV69" s="7"/>
      <c r="DW69" s="7"/>
      <c r="DX69" s="7"/>
      <c r="DY69" s="7"/>
      <c r="DZ69" s="7"/>
      <c r="EA69" s="7"/>
      <c r="EB69" s="7"/>
      <c r="EC69" s="7"/>
      <c r="ED69" s="7"/>
      <c r="EE69" s="7"/>
      <c r="EF69" s="7"/>
      <c r="EG69" s="7"/>
      <c r="EH69" s="7"/>
      <c r="EI69" s="7"/>
      <c r="EJ69" s="7"/>
      <c r="EK69" s="7"/>
      <c r="EL69" s="7"/>
      <c r="EM69" s="7"/>
      <c r="EN69" s="7"/>
      <c r="EO69" s="7"/>
      <c r="EP69" s="7"/>
      <c r="EQ69" s="7"/>
      <c r="ER69" s="7"/>
      <c r="ES69" s="7"/>
      <c r="ET69" s="7"/>
      <c r="EU69" s="7"/>
      <c r="EV69" s="7"/>
      <c r="EW69" s="7"/>
      <c r="EX69" s="7"/>
      <c r="EY69" s="7"/>
      <c r="EZ69" s="7"/>
      <c r="FA69" s="7"/>
      <c r="FB69" s="7"/>
      <c r="FC69" s="7"/>
      <c r="FD69" s="7"/>
      <c r="FE69" s="7"/>
      <c r="FF69" s="7"/>
      <c r="FG69" s="7"/>
      <c r="FH69" s="7"/>
      <c r="FI69" s="7"/>
      <c r="FJ69" s="7"/>
      <c r="FK69" s="7"/>
      <c r="FL69" s="7"/>
      <c r="FM69" s="7"/>
      <c r="FN69" s="7"/>
      <c r="FO69" s="7"/>
      <c r="FP69" s="7"/>
      <c r="FQ69" s="7"/>
      <c r="FR69" s="7"/>
      <c r="FS69" s="7"/>
      <c r="FT69" s="7"/>
      <c r="FU69" s="7"/>
      <c r="FV69" s="7"/>
      <c r="FW69" s="7"/>
      <c r="FX69" s="7"/>
      <c r="FY69" s="7"/>
      <c r="FZ69" s="7"/>
      <c r="GA69" s="7"/>
      <c r="GB69" s="7"/>
      <c r="GC69" s="7"/>
      <c r="GD69" s="7"/>
      <c r="GE69" s="7"/>
      <c r="GF69" s="7"/>
      <c r="GG69" s="7"/>
      <c r="GH69" s="7"/>
      <c r="GI69" s="7"/>
      <c r="GJ69" s="7"/>
      <c r="GK69" s="7"/>
      <c r="GL69" s="7"/>
      <c r="GM69" s="7"/>
      <c r="GN69" s="7"/>
      <c r="GO69" s="7"/>
      <c r="GP69" s="7"/>
      <c r="GQ69" s="7"/>
      <c r="GR69" s="7"/>
      <c r="GS69" s="7"/>
      <c r="GT69" s="7"/>
      <c r="GU69" s="7"/>
      <c r="GV69" s="7"/>
      <c r="GW69" s="7"/>
      <c r="GX69" s="7"/>
      <c r="GY69" s="7"/>
      <c r="GZ69" s="7"/>
      <c r="HA69" s="7"/>
      <c r="HB69" s="7"/>
      <c r="HC69" s="7"/>
      <c r="HD69" s="7"/>
      <c r="HE69" s="7"/>
      <c r="HF69" s="7"/>
      <c r="HG69" s="7"/>
      <c r="HH69" s="7"/>
    </row>
    <row r="70" s="7" customFormat="1" ht="80.0" customHeight="1" x14ac:dyDescent="0.15" spans="1:216">
      <c r="A70" s="40">
        <v>40</v>
      </c>
      <c r="B70" s="38" t="s">
        <v>230</v>
      </c>
      <c r="C70" s="38" t="s">
        <v>231</v>
      </c>
      <c r="D70" s="39" t="s">
        <v>128</v>
      </c>
      <c r="E70" s="42">
        <v>8454</v>
      </c>
      <c r="F70" s="39">
        <v>2100</v>
      </c>
      <c r="G70" s="42">
        <v>6354</v>
      </c>
      <c r="H70" s="38" t="s">
        <v>232</v>
      </c>
      <c r="I70" s="46">
        <v>44803</v>
      </c>
      <c r="J70" s="42" t="s">
        <v>158</v>
      </c>
      <c r="K70" s="42" t="s">
        <v>158</v>
      </c>
      <c r="L70" s="42" t="s">
        <v>36</v>
      </c>
      <c r="M70" s="42" t="s">
        <v>159</v>
      </c>
      <c r="HH70" s="8"/>
    </row>
    <row r="71" s="7" customFormat="1" ht="83.0" customHeight="1" x14ac:dyDescent="0.15" spans="1:216">
      <c r="A71" s="40">
        <v>41</v>
      </c>
      <c r="B71" s="38" t="s">
        <v>233</v>
      </c>
      <c r="C71" s="38" t="s">
        <v>234</v>
      </c>
      <c r="D71" s="39" t="s">
        <v>128</v>
      </c>
      <c r="E71" s="42">
        <v>10096</v>
      </c>
      <c r="F71" s="39">
        <v>3500</v>
      </c>
      <c r="G71" s="42">
        <v>6596</v>
      </c>
      <c r="H71" s="38" t="s">
        <v>235</v>
      </c>
      <c r="I71" s="46">
        <v>44803</v>
      </c>
      <c r="J71" s="42" t="s">
        <v>158</v>
      </c>
      <c r="K71" s="42" t="s">
        <v>158</v>
      </c>
      <c r="L71" s="42" t="s">
        <v>36</v>
      </c>
      <c r="M71" s="42" t="s">
        <v>159</v>
      </c>
      <c r="HH71" s="8"/>
    </row>
    <row r="72" s="8" customFormat="1" ht="33.0" customHeight="1" x14ac:dyDescent="0.15" spans="1:218">
      <c r="A72" s="35" t="s">
        <v>236</v>
      </c>
      <c r="B72" s="37" t="s">
        <v>237</v>
      </c>
      <c r="C72" s="38"/>
      <c r="D72" s="39"/>
      <c r="E72" s="30">
        <f>+E73</f>
        <v>8000</v>
      </c>
      <c r="F72" s="30">
        <f>+F73</f>
        <v>2500</v>
      </c>
      <c r="G72" s="30">
        <f>G73</f>
        <v>5500</v>
      </c>
      <c r="H72" s="31"/>
      <c r="I72" s="42"/>
      <c r="J72" s="42"/>
      <c r="K72" s="42"/>
      <c r="L72" s="42"/>
      <c r="M72" s="42"/>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c r="DC72" s="7"/>
      <c r="DD72" s="7"/>
      <c r="DE72" s="7"/>
      <c r="DF72" s="7"/>
      <c r="DG72" s="7"/>
      <c r="DH72" s="7"/>
      <c r="DI72" s="7"/>
      <c r="DJ72" s="7"/>
      <c r="DK72" s="7"/>
      <c r="DL72" s="7"/>
      <c r="DM72" s="7"/>
      <c r="DN72" s="7"/>
      <c r="DO72" s="7"/>
      <c r="DP72" s="7"/>
      <c r="DQ72" s="7"/>
      <c r="DR72" s="7"/>
      <c r="DS72" s="7"/>
      <c r="DT72" s="7"/>
      <c r="DU72" s="7"/>
      <c r="DV72" s="7"/>
      <c r="DW72" s="7"/>
      <c r="DX72" s="7"/>
      <c r="DY72" s="7"/>
      <c r="DZ72" s="7"/>
      <c r="EA72" s="7"/>
      <c r="EB72" s="7"/>
      <c r="EC72" s="7"/>
      <c r="ED72" s="7"/>
      <c r="EE72" s="7"/>
      <c r="EF72" s="7"/>
      <c r="EG72" s="7"/>
      <c r="EH72" s="7"/>
      <c r="EI72" s="7"/>
      <c r="EJ72" s="7"/>
      <c r="EK72" s="7"/>
      <c r="EL72" s="7"/>
      <c r="EM72" s="7"/>
      <c r="EN72" s="7"/>
      <c r="EO72" s="7"/>
      <c r="EP72" s="7"/>
      <c r="EQ72" s="7"/>
      <c r="ER72" s="7"/>
      <c r="ES72" s="7"/>
      <c r="ET72" s="7"/>
      <c r="EU72" s="7"/>
      <c r="EV72" s="7"/>
      <c r="EW72" s="7"/>
      <c r="EX72" s="7"/>
      <c r="EY72" s="7"/>
      <c r="EZ72" s="7"/>
      <c r="FA72" s="7"/>
      <c r="FB72" s="7"/>
      <c r="FC72" s="7"/>
      <c r="FD72" s="7"/>
      <c r="FE72" s="7"/>
      <c r="FF72" s="7"/>
      <c r="FG72" s="7"/>
      <c r="FH72" s="7"/>
      <c r="FI72" s="7"/>
      <c r="FJ72" s="7"/>
      <c r="FK72" s="7"/>
      <c r="FL72" s="7"/>
      <c r="FM72" s="7"/>
      <c r="FN72" s="7"/>
      <c r="FO72" s="7"/>
      <c r="FP72" s="7"/>
      <c r="FQ72" s="7"/>
      <c r="FR72" s="7"/>
      <c r="FS72" s="7"/>
      <c r="FT72" s="7"/>
      <c r="FU72" s="7"/>
      <c r="FV72" s="7"/>
      <c r="FW72" s="7"/>
      <c r="FX72" s="7"/>
      <c r="FY72" s="7"/>
      <c r="FZ72" s="7"/>
      <c r="GA72" s="7"/>
      <c r="GB72" s="7"/>
      <c r="GC72" s="7"/>
      <c r="GD72" s="7"/>
      <c r="GE72" s="7"/>
      <c r="GF72" s="7"/>
      <c r="GG72" s="7"/>
      <c r="GH72" s="7"/>
      <c r="GI72" s="7"/>
      <c r="GJ72" s="7"/>
      <c r="GK72" s="7"/>
      <c r="GL72" s="7"/>
      <c r="GM72" s="7"/>
      <c r="GN72" s="7"/>
      <c r="GO72" s="7"/>
      <c r="GP72" s="7"/>
      <c r="GQ72" s="7"/>
      <c r="GR72" s="7"/>
      <c r="GS72" s="7"/>
      <c r="GT72" s="7"/>
      <c r="GU72" s="7"/>
      <c r="GV72" s="7"/>
      <c r="GW72" s="7"/>
      <c r="GX72" s="7"/>
      <c r="GY72" s="7"/>
      <c r="GZ72" s="7"/>
      <c r="HA72" s="7"/>
      <c r="HB72" s="7"/>
      <c r="HC72" s="7"/>
      <c r="HD72" s="7"/>
      <c r="HE72" s="7"/>
      <c r="HF72" s="7"/>
      <c r="HG72" s="7"/>
      <c r="HH72" s="7"/>
      <c r="HI72" s="7"/>
      <c r="HJ72" s="7"/>
    </row>
    <row r="73" s="7" customFormat="1" ht="39.0" customHeight="1" x14ac:dyDescent="0.15" spans="1:216">
      <c r="A73" s="40"/>
      <c r="B73" s="36" t="s">
        <v>238</v>
      </c>
      <c r="C73" s="38"/>
      <c r="D73" s="39"/>
      <c r="E73" s="30">
        <f>E74</f>
        <v>8000</v>
      </c>
      <c r="F73" s="30">
        <f>F74</f>
        <v>2500</v>
      </c>
      <c r="G73" s="30">
        <f>G74</f>
        <v>5500</v>
      </c>
      <c r="H73" s="31"/>
      <c r="I73" s="46"/>
      <c r="J73" s="42"/>
      <c r="K73" s="42"/>
      <c r="L73" s="42"/>
      <c r="M73" s="42"/>
      <c r="HH73" s="8"/>
    </row>
    <row r="74" s="7" customFormat="1" ht="92.0" customHeight="1" x14ac:dyDescent="0.15" spans="1:216">
      <c r="A74" s="40">
        <v>42</v>
      </c>
      <c r="B74" s="38" t="s">
        <v>239</v>
      </c>
      <c r="C74" s="38" t="s">
        <v>240</v>
      </c>
      <c r="D74" s="39" t="s">
        <v>128</v>
      </c>
      <c r="E74" s="42">
        <v>8000</v>
      </c>
      <c r="F74" s="39">
        <v>2500</v>
      </c>
      <c r="G74" s="42">
        <v>5500</v>
      </c>
      <c r="H74" s="38" t="s">
        <v>241</v>
      </c>
      <c r="I74" s="46">
        <v>44711</v>
      </c>
      <c r="J74" s="42" t="s">
        <v>163</v>
      </c>
      <c r="K74" s="42" t="s">
        <v>163</v>
      </c>
      <c r="L74" s="42" t="s">
        <v>36</v>
      </c>
      <c r="M74" s="42" t="s">
        <v>164</v>
      </c>
      <c r="HH74" s="8"/>
    </row>
    <row r="75" s="7" customFormat="1" ht="39.0" customHeight="1" x14ac:dyDescent="0.15" spans="1:219">
      <c r="A75" s="35" t="s">
        <v>242</v>
      </c>
      <c r="B75" s="37" t="s">
        <v>243</v>
      </c>
      <c r="C75" s="38"/>
      <c r="D75" s="39"/>
      <c r="E75" s="30">
        <f>E76</f>
        <v>1429.7276</v>
      </c>
      <c r="F75" s="30">
        <f>F76</f>
        <v>2100</v>
      </c>
      <c r="G75" s="30">
        <f>G76</f>
        <v>1380</v>
      </c>
      <c r="H75" s="31"/>
      <c r="I75" s="42"/>
      <c r="J75" s="42"/>
      <c r="K75" s="42"/>
      <c r="L75" s="27"/>
      <c r="M75" s="42"/>
      <c r="HI75" s="8"/>
      <c r="HJ75" s="8"/>
      <c r="HK75" s="8"/>
    </row>
    <row r="76" s="6" customFormat="1" ht="39.0" customHeight="1" x14ac:dyDescent="0.15" spans="1:216">
      <c r="A76" s="35"/>
      <c r="B76" s="36" t="s">
        <v>238</v>
      </c>
      <c r="C76" s="38"/>
      <c r="D76" s="39"/>
      <c r="E76" s="30">
        <f>E77</f>
        <v>1429.7276</v>
      </c>
      <c r="F76" s="30">
        <f>F77</f>
        <v>2100</v>
      </c>
      <c r="G76" s="30">
        <f>G77</f>
        <v>1380</v>
      </c>
      <c r="H76" s="31"/>
      <c r="I76" s="42"/>
      <c r="J76" s="42"/>
      <c r="K76" s="42"/>
      <c r="L76" s="27"/>
      <c r="M76" s="42"/>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c r="CV76" s="7"/>
      <c r="CW76" s="7"/>
      <c r="CX76" s="7"/>
      <c r="CY76" s="7"/>
      <c r="CZ76" s="7"/>
      <c r="DA76" s="7"/>
      <c r="DB76" s="7"/>
      <c r="DC76" s="7"/>
      <c r="DD76" s="7"/>
      <c r="DE76" s="7"/>
      <c r="DF76" s="7"/>
      <c r="DG76" s="7"/>
      <c r="DH76" s="7"/>
      <c r="DI76" s="7"/>
      <c r="DJ76" s="7"/>
      <c r="DK76" s="7"/>
      <c r="DL76" s="7"/>
      <c r="DM76" s="7"/>
      <c r="DN76" s="7"/>
      <c r="DO76" s="7"/>
      <c r="DP76" s="7"/>
      <c r="DQ76" s="7"/>
      <c r="DR76" s="7"/>
      <c r="DS76" s="7"/>
      <c r="DT76" s="7"/>
      <c r="DU76" s="7"/>
      <c r="DV76" s="7"/>
      <c r="DW76" s="7"/>
      <c r="DX76" s="7"/>
      <c r="DY76" s="7"/>
      <c r="DZ76" s="7"/>
      <c r="EA76" s="7"/>
      <c r="EB76" s="7"/>
      <c r="EC76" s="7"/>
      <c r="ED76" s="7"/>
      <c r="EE76" s="7"/>
      <c r="EF76" s="7"/>
      <c r="EG76" s="7"/>
      <c r="EH76" s="7"/>
      <c r="EI76" s="7"/>
      <c r="EJ76" s="7"/>
      <c r="EK76" s="7"/>
      <c r="EL76" s="7"/>
      <c r="EM76" s="7"/>
      <c r="EN76" s="7"/>
      <c r="EO76" s="7"/>
      <c r="EP76" s="7"/>
      <c r="EQ76" s="7"/>
      <c r="ER76" s="7"/>
      <c r="ES76" s="7"/>
      <c r="ET76" s="7"/>
      <c r="EU76" s="7"/>
      <c r="EV76" s="7"/>
      <c r="EW76" s="7"/>
      <c r="EX76" s="7"/>
      <c r="EY76" s="7"/>
      <c r="EZ76" s="7"/>
      <c r="FA76" s="7"/>
      <c r="FB76" s="7"/>
      <c r="FC76" s="7"/>
      <c r="FD76" s="7"/>
      <c r="FE76" s="7"/>
      <c r="FF76" s="7"/>
      <c r="FG76" s="7"/>
      <c r="FH76" s="7"/>
      <c r="FI76" s="7"/>
      <c r="FJ76" s="7"/>
      <c r="FK76" s="7"/>
      <c r="FL76" s="7"/>
      <c r="FM76" s="7"/>
      <c r="FN76" s="7"/>
      <c r="FO76" s="7"/>
      <c r="FP76" s="7"/>
      <c r="FQ76" s="7"/>
      <c r="FR76" s="7"/>
      <c r="FS76" s="7"/>
      <c r="FT76" s="7"/>
      <c r="FU76" s="7"/>
      <c r="FV76" s="7"/>
      <c r="FW76" s="7"/>
      <c r="FX76" s="7"/>
      <c r="FY76" s="7"/>
      <c r="FZ76" s="7"/>
      <c r="GA76" s="7"/>
      <c r="GB76" s="7"/>
      <c r="GC76" s="7"/>
      <c r="GD76" s="7"/>
      <c r="GE76" s="7"/>
      <c r="GF76" s="7"/>
      <c r="GG76" s="7"/>
      <c r="GH76" s="7"/>
      <c r="GI76" s="7"/>
      <c r="GJ76" s="7"/>
      <c r="GK76" s="7"/>
      <c r="GL76" s="7"/>
      <c r="GM76" s="7"/>
      <c r="GN76" s="7"/>
      <c r="GO76" s="7"/>
      <c r="GP76" s="7"/>
      <c r="GQ76" s="7"/>
      <c r="GR76" s="7"/>
      <c r="GS76" s="7"/>
      <c r="GT76" s="7"/>
      <c r="GU76" s="7"/>
      <c r="GV76" s="7"/>
      <c r="GW76" s="7"/>
      <c r="GX76" s="7"/>
      <c r="GY76" s="7"/>
      <c r="GZ76" s="7"/>
      <c r="HA76" s="7"/>
      <c r="HB76" s="7"/>
      <c r="HC76" s="7"/>
      <c r="HD76" s="7"/>
      <c r="HE76" s="7"/>
      <c r="HF76" s="7"/>
      <c r="HG76" s="7"/>
      <c r="HH76" s="7"/>
    </row>
    <row r="77" s="7" customFormat="1" ht="88.0" customHeight="1" x14ac:dyDescent="0.15" spans="1:216">
      <c r="A77" s="40">
        <v>43</v>
      </c>
      <c r="B77" s="38" t="s">
        <v>244</v>
      </c>
      <c r="C77" s="38" t="s">
        <v>245</v>
      </c>
      <c r="D77" s="39" t="s">
        <v>128</v>
      </c>
      <c r="E77" s="39">
        <v>1429.7276</v>
      </c>
      <c r="F77" s="39">
        <v>2100</v>
      </c>
      <c r="G77" s="39">
        <v>1380</v>
      </c>
      <c r="H77" s="41" t="s">
        <v>246</v>
      </c>
      <c r="I77" s="46">
        <v>44835</v>
      </c>
      <c r="J77" s="42" t="s">
        <v>247</v>
      </c>
      <c r="K77" s="42" t="s">
        <v>248</v>
      </c>
      <c r="L77" s="42" t="s">
        <v>29</v>
      </c>
      <c r="M77" s="42" t="s">
        <v>37</v>
      </c>
      <c r="HH77" s="8"/>
    </row>
    <row r="78" s="5" customFormat="1" ht="39.0" customHeight="1" x14ac:dyDescent="0.15" spans="1:13">
      <c r="A78" s="35" t="s">
        <v>249</v>
      </c>
      <c r="B78" s="37" t="s">
        <v>250</v>
      </c>
      <c r="C78" s="37"/>
      <c r="D78" s="30"/>
      <c r="E78" s="30">
        <f>E79+E81</f>
        <v>72000</v>
      </c>
      <c r="F78" s="30">
        <f>F79+F81</f>
        <v>3188</v>
      </c>
      <c r="G78" s="30">
        <f>G79+G81</f>
        <v>20000</v>
      </c>
      <c r="H78" s="31"/>
      <c r="I78" s="27"/>
      <c r="J78" s="27"/>
      <c r="K78" s="27"/>
      <c r="L78" s="27"/>
      <c r="M78" s="27"/>
    </row>
    <row r="79" s="6" customFormat="1" ht="39.0" customHeight="1" x14ac:dyDescent="0.15" spans="1:216">
      <c r="A79" s="35"/>
      <c r="B79" s="36" t="s">
        <v>149</v>
      </c>
      <c r="C79" s="38"/>
      <c r="D79" s="39"/>
      <c r="E79" s="30">
        <f>E80</f>
        <v>12000</v>
      </c>
      <c r="F79" s="30">
        <f>F80</f>
        <v>0</v>
      </c>
      <c r="G79" s="30">
        <f>G80</f>
        <v>10000</v>
      </c>
      <c r="H79" s="31"/>
      <c r="I79" s="42"/>
      <c r="J79" s="42"/>
      <c r="K79" s="42"/>
      <c r="L79" s="27"/>
      <c r="M79" s="42"/>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7"/>
      <c r="BY79" s="7"/>
      <c r="BZ79" s="7"/>
      <c r="CA79" s="7"/>
      <c r="CB79" s="7"/>
      <c r="CC79" s="7"/>
      <c r="CD79" s="7"/>
      <c r="CE79" s="7"/>
      <c r="CF79" s="7"/>
      <c r="CG79" s="7"/>
      <c r="CH79" s="7"/>
      <c r="CI79" s="7"/>
      <c r="CJ79" s="7"/>
      <c r="CK79" s="7"/>
      <c r="CL79" s="7"/>
      <c r="CM79" s="7"/>
      <c r="CN79" s="7"/>
      <c r="CO79" s="7"/>
      <c r="CP79" s="7"/>
      <c r="CQ79" s="7"/>
      <c r="CR79" s="7"/>
      <c r="CS79" s="7"/>
      <c r="CT79" s="7"/>
      <c r="CU79" s="7"/>
      <c r="CV79" s="7"/>
      <c r="CW79" s="7"/>
      <c r="CX79" s="7"/>
      <c r="CY79" s="7"/>
      <c r="CZ79" s="7"/>
      <c r="DA79" s="7"/>
      <c r="DB79" s="7"/>
      <c r="DC79" s="7"/>
      <c r="DD79" s="7"/>
      <c r="DE79" s="7"/>
      <c r="DF79" s="7"/>
      <c r="DG79" s="7"/>
      <c r="DH79" s="7"/>
      <c r="DI79" s="7"/>
      <c r="DJ79" s="7"/>
      <c r="DK79" s="7"/>
      <c r="DL79" s="7"/>
      <c r="DM79" s="7"/>
      <c r="DN79" s="7"/>
      <c r="DO79" s="7"/>
      <c r="DP79" s="7"/>
      <c r="DQ79" s="7"/>
      <c r="DR79" s="7"/>
      <c r="DS79" s="7"/>
      <c r="DT79" s="7"/>
      <c r="DU79" s="7"/>
      <c r="DV79" s="7"/>
      <c r="DW79" s="7"/>
      <c r="DX79" s="7"/>
      <c r="DY79" s="7"/>
      <c r="DZ79" s="7"/>
      <c r="EA79" s="7"/>
      <c r="EB79" s="7"/>
      <c r="EC79" s="7"/>
      <c r="ED79" s="7"/>
      <c r="EE79" s="7"/>
      <c r="EF79" s="7"/>
      <c r="EG79" s="7"/>
      <c r="EH79" s="7"/>
      <c r="EI79" s="7"/>
      <c r="EJ79" s="7"/>
      <c r="EK79" s="7"/>
      <c r="EL79" s="7"/>
      <c r="EM79" s="7"/>
      <c r="EN79" s="7"/>
      <c r="EO79" s="7"/>
      <c r="EP79" s="7"/>
      <c r="EQ79" s="7"/>
      <c r="ER79" s="7"/>
      <c r="ES79" s="7"/>
      <c r="ET79" s="7"/>
      <c r="EU79" s="7"/>
      <c r="EV79" s="7"/>
      <c r="EW79" s="7"/>
      <c r="EX79" s="7"/>
      <c r="EY79" s="7"/>
      <c r="EZ79" s="7"/>
      <c r="FA79" s="7"/>
      <c r="FB79" s="7"/>
      <c r="FC79" s="7"/>
      <c r="FD79" s="7"/>
      <c r="FE79" s="7"/>
      <c r="FF79" s="7"/>
      <c r="FG79" s="7"/>
      <c r="FH79" s="7"/>
      <c r="FI79" s="7"/>
      <c r="FJ79" s="7"/>
      <c r="FK79" s="7"/>
      <c r="FL79" s="7"/>
      <c r="FM79" s="7"/>
      <c r="FN79" s="7"/>
      <c r="FO79" s="7"/>
      <c r="FP79" s="7"/>
      <c r="FQ79" s="7"/>
      <c r="FR79" s="7"/>
      <c r="FS79" s="7"/>
      <c r="FT79" s="7"/>
      <c r="FU79" s="7"/>
      <c r="FV79" s="7"/>
      <c r="FW79" s="7"/>
      <c r="FX79" s="7"/>
      <c r="FY79" s="7"/>
      <c r="FZ79" s="7"/>
      <c r="GA79" s="7"/>
      <c r="GB79" s="7"/>
      <c r="GC79" s="7"/>
      <c r="GD79" s="7"/>
      <c r="GE79" s="7"/>
      <c r="GF79" s="7"/>
      <c r="GG79" s="7"/>
      <c r="GH79" s="7"/>
      <c r="GI79" s="7"/>
      <c r="GJ79" s="7"/>
      <c r="GK79" s="7"/>
      <c r="GL79" s="7"/>
      <c r="GM79" s="7"/>
      <c r="GN79" s="7"/>
      <c r="GO79" s="7"/>
      <c r="GP79" s="7"/>
      <c r="GQ79" s="7"/>
      <c r="GR79" s="7"/>
      <c r="GS79" s="7"/>
      <c r="GT79" s="7"/>
      <c r="GU79" s="7"/>
      <c r="GV79" s="7"/>
      <c r="GW79" s="7"/>
      <c r="GX79" s="7"/>
      <c r="GY79" s="7"/>
      <c r="GZ79" s="7"/>
      <c r="HA79" s="7"/>
      <c r="HB79" s="7"/>
      <c r="HC79" s="7"/>
      <c r="HD79" s="7"/>
      <c r="HE79" s="7"/>
      <c r="HF79" s="7"/>
      <c r="HG79" s="7"/>
      <c r="HH79" s="7"/>
    </row>
    <row r="80" s="7" customFormat="1" ht="64.0" customHeight="1" x14ac:dyDescent="0.15" spans="1:216">
      <c r="A80" s="40">
        <v>44</v>
      </c>
      <c r="B80" s="38" t="s">
        <v>251</v>
      </c>
      <c r="C80" s="38" t="s">
        <v>252</v>
      </c>
      <c r="D80" s="39" t="s">
        <v>25</v>
      </c>
      <c r="E80" s="39">
        <v>12000</v>
      </c>
      <c r="F80" s="39">
        <v>0</v>
      </c>
      <c r="G80" s="42">
        <v>10000</v>
      </c>
      <c r="H80" s="38" t="s">
        <v>253</v>
      </c>
      <c r="I80" s="46">
        <v>45046</v>
      </c>
      <c r="J80" s="42" t="s">
        <v>60</v>
      </c>
      <c r="K80" s="42" t="s">
        <v>254</v>
      </c>
      <c r="L80" s="42" t="s">
        <v>36</v>
      </c>
      <c r="M80" s="42" t="s">
        <v>45</v>
      </c>
      <c r="HH80" s="8"/>
    </row>
    <row r="81" s="6" customFormat="1" ht="39.0" customHeight="1" x14ac:dyDescent="0.15" spans="1:216">
      <c r="A81" s="35"/>
      <c r="B81" s="36" t="s">
        <v>255</v>
      </c>
      <c r="C81" s="38"/>
      <c r="D81" s="39"/>
      <c r="E81" s="30">
        <f>E82</f>
        <v>60000</v>
      </c>
      <c r="F81" s="30">
        <f>F82</f>
        <v>3188</v>
      </c>
      <c r="G81" s="30">
        <f>G82</f>
        <v>10000</v>
      </c>
      <c r="H81" s="31"/>
      <c r="I81" s="42"/>
      <c r="J81" s="42"/>
      <c r="K81" s="42"/>
      <c r="L81" s="27"/>
      <c r="M81" s="42"/>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7"/>
      <c r="BZ81" s="7"/>
      <c r="CA81" s="7"/>
      <c r="CB81" s="7"/>
      <c r="CC81" s="7"/>
      <c r="CD81" s="7"/>
      <c r="CE81" s="7"/>
      <c r="CF81" s="7"/>
      <c r="CG81" s="7"/>
      <c r="CH81" s="7"/>
      <c r="CI81" s="7"/>
      <c r="CJ81" s="7"/>
      <c r="CK81" s="7"/>
      <c r="CL81" s="7"/>
      <c r="CM81" s="7"/>
      <c r="CN81" s="7"/>
      <c r="CO81" s="7"/>
      <c r="CP81" s="7"/>
      <c r="CQ81" s="7"/>
      <c r="CR81" s="7"/>
      <c r="CS81" s="7"/>
      <c r="CT81" s="7"/>
      <c r="CU81" s="7"/>
      <c r="CV81" s="7"/>
      <c r="CW81" s="7"/>
      <c r="CX81" s="7"/>
      <c r="CY81" s="7"/>
      <c r="CZ81" s="7"/>
      <c r="DA81" s="7"/>
      <c r="DB81" s="7"/>
      <c r="DC81" s="7"/>
      <c r="DD81" s="7"/>
      <c r="DE81" s="7"/>
      <c r="DF81" s="7"/>
      <c r="DG81" s="7"/>
      <c r="DH81" s="7"/>
      <c r="DI81" s="7"/>
      <c r="DJ81" s="7"/>
      <c r="DK81" s="7"/>
      <c r="DL81" s="7"/>
      <c r="DM81" s="7"/>
      <c r="DN81" s="7"/>
      <c r="DO81" s="7"/>
      <c r="DP81" s="7"/>
      <c r="DQ81" s="7"/>
      <c r="DR81" s="7"/>
      <c r="DS81" s="7"/>
      <c r="DT81" s="7"/>
      <c r="DU81" s="7"/>
      <c r="DV81" s="7"/>
      <c r="DW81" s="7"/>
      <c r="DX81" s="7"/>
      <c r="DY81" s="7"/>
      <c r="DZ81" s="7"/>
      <c r="EA81" s="7"/>
      <c r="EB81" s="7"/>
      <c r="EC81" s="7"/>
      <c r="ED81" s="7"/>
      <c r="EE81" s="7"/>
      <c r="EF81" s="7"/>
      <c r="EG81" s="7"/>
      <c r="EH81" s="7"/>
      <c r="EI81" s="7"/>
      <c r="EJ81" s="7"/>
      <c r="EK81" s="7"/>
      <c r="EL81" s="7"/>
      <c r="EM81" s="7"/>
      <c r="EN81" s="7"/>
      <c r="EO81" s="7"/>
      <c r="EP81" s="7"/>
      <c r="EQ81" s="7"/>
      <c r="ER81" s="7"/>
      <c r="ES81" s="7"/>
      <c r="ET81" s="7"/>
      <c r="EU81" s="7"/>
      <c r="EV81" s="7"/>
      <c r="EW81" s="7"/>
      <c r="EX81" s="7"/>
      <c r="EY81" s="7"/>
      <c r="EZ81" s="7"/>
      <c r="FA81" s="7"/>
      <c r="FB81" s="7"/>
      <c r="FC81" s="7"/>
      <c r="FD81" s="7"/>
      <c r="FE81" s="7"/>
      <c r="FF81" s="7"/>
      <c r="FG81" s="7"/>
      <c r="FH81" s="7"/>
      <c r="FI81" s="7"/>
      <c r="FJ81" s="7"/>
      <c r="FK81" s="7"/>
      <c r="FL81" s="7"/>
      <c r="FM81" s="7"/>
      <c r="FN81" s="7"/>
      <c r="FO81" s="7"/>
      <c r="FP81" s="7"/>
      <c r="FQ81" s="7"/>
      <c r="FR81" s="7"/>
      <c r="FS81" s="7"/>
      <c r="FT81" s="7"/>
      <c r="FU81" s="7"/>
      <c r="FV81" s="7"/>
      <c r="FW81" s="7"/>
      <c r="FX81" s="7"/>
      <c r="FY81" s="7"/>
      <c r="FZ81" s="7"/>
      <c r="GA81" s="7"/>
      <c r="GB81" s="7"/>
      <c r="GC81" s="7"/>
      <c r="GD81" s="7"/>
      <c r="GE81" s="7"/>
      <c r="GF81" s="7"/>
      <c r="GG81" s="7"/>
      <c r="GH81" s="7"/>
      <c r="GI81" s="7"/>
      <c r="GJ81" s="7"/>
      <c r="GK81" s="7"/>
      <c r="GL81" s="7"/>
      <c r="GM81" s="7"/>
      <c r="GN81" s="7"/>
      <c r="GO81" s="7"/>
      <c r="GP81" s="7"/>
      <c r="GQ81" s="7"/>
      <c r="GR81" s="7"/>
      <c r="GS81" s="7"/>
      <c r="GT81" s="7"/>
      <c r="GU81" s="7"/>
      <c r="GV81" s="7"/>
      <c r="GW81" s="7"/>
      <c r="GX81" s="7"/>
      <c r="GY81" s="7"/>
      <c r="GZ81" s="7"/>
      <c r="HA81" s="7"/>
      <c r="HB81" s="7"/>
      <c r="HC81" s="7"/>
      <c r="HD81" s="7"/>
      <c r="HE81" s="7"/>
      <c r="HF81" s="7"/>
      <c r="HG81" s="7"/>
      <c r="HH81" s="7"/>
    </row>
    <row r="82" s="7" customFormat="1" ht="82.0" customHeight="1" x14ac:dyDescent="0.15" spans="1:216">
      <c r="A82" s="40">
        <v>45</v>
      </c>
      <c r="B82" s="38" t="s">
        <v>256</v>
      </c>
      <c r="C82" s="38" t="s">
        <v>257</v>
      </c>
      <c r="D82" s="39" t="s">
        <v>72</v>
      </c>
      <c r="E82" s="39">
        <v>60000</v>
      </c>
      <c r="F82" s="39">
        <v>3188</v>
      </c>
      <c r="G82" s="42">
        <v>10000</v>
      </c>
      <c r="H82" s="38" t="s">
        <v>258</v>
      </c>
      <c r="I82" s="46">
        <v>44834</v>
      </c>
      <c r="J82" s="42" t="s">
        <v>60</v>
      </c>
      <c r="K82" s="42" t="s">
        <v>254</v>
      </c>
      <c r="L82" s="42" t="s">
        <v>36</v>
      </c>
      <c r="M82" s="47" t="s">
        <v>61</v>
      </c>
      <c r="HH82" s="8"/>
    </row>
  </sheetData>
  <mergeCells count="17">
    <mergeCell ref="A2:M2"/>
    <mergeCell ref="K3:M3"/>
    <mergeCell ref="B7:C7"/>
    <mergeCell ref="B8:C8"/>
    <mergeCell ref="B9:C9"/>
    <mergeCell ref="A4:A6"/>
    <mergeCell ref="B4:B6"/>
    <mergeCell ref="C4:C6"/>
    <mergeCell ref="D4:D6"/>
    <mergeCell ref="E4:E6"/>
    <mergeCell ref="F4:F6"/>
    <mergeCell ref="I4:I6"/>
    <mergeCell ref="J4:J6"/>
    <mergeCell ref="K4:K6"/>
    <mergeCell ref="L4:L6"/>
    <mergeCell ref="M4:M6"/>
    <mergeCell ref="G4:H5"/>
  </mergeCells>
  <phoneticPr fontId="0" type="noConversion"/>
  <pageMargins left="0.7512949583098645" right="0.7512949583098645" top="0.9998749560258521" bottom="0.9998749560258521" header="0.49993747801292604" footer="0.49993747801292604"/>
  <pageSetup paperSize="9" scale="85" orientation="landscape" fitToHeight="0"/>
  <headerFooter>
    <oddFooter>&amp;L&amp;C&amp;"宋体,常规"&amp;12第 &amp;"宋体,常规"&amp;12&amp;P&amp;"宋体,常规"&amp;12 页&amp;R</oddFooter>
  </headerFooter>
  <extLst>
    <ext uri="{2D9387EB-5337-4D45-933B-B4D357D02E09}">
      <gutter val="0.0" pos="0"/>
    </ext>
  </extLst>
</worksheet>
</file>

<file path=docProps/app.xml><?xml version="1.0" encoding="utf-8"?>
<Properties xmlns="http://schemas.openxmlformats.org/officeDocument/2006/extended-properties">
  <Template>Normal.eit</Template>
  <TotalTime>0</TotalTime>
  <Application>Yozo_Office27021597764231179</Application>
  <Company>河源市发展改革局</Company>
</Properties>
</file>

<file path=docProps/core.xml><?xml version="1.0" encoding="utf-8"?>
<cp:coreProperties xmlns:cp="http://schemas.openxmlformats.org/package/2006/metadata/core-properties" xmlns:dc="http://purl.org/dc/elements/1.1/" xmlns:dcterms="http://purl.org/dc/terms/" xmlns:xsi="http://www.w3.org/2001/XMLSchema-instance">
  <dc:creator>叶建新</dc:creator>
  <cp:lastModifiedBy>huawei</cp:lastModifiedBy>
  <cp:revision>0</cp:revision>
  <cp:lastPrinted>2023-03-29T02:40:28Z</cp:lastPrinted>
  <dcterms:created xsi:type="dcterms:W3CDTF">2023-03-14T08:22:00Z</dcterms:created>
  <dcterms:modified xsi:type="dcterms:W3CDTF">2023-04-06T02:46:04Z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KSOProductBuildVer">
    <vt:lpwstr>2052-11.1.0.13703</vt:lpwstr>
  </property>
  <property fmtid="{D5CDD505-2E9C-101B-9397-08002B2CF9AE}" pid="3" name="ICV">
    <vt:lpwstr>D95E4A6785FF47F8B19C8F603A78AED7</vt:lpwstr>
  </property>
</Properties>
</file>