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<sst xmlns="http://schemas.openxmlformats.org/spreadsheetml/2006/main" count="73" uniqueCount="65">
  <si>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源城区2020年度农业支持保护补贴（耕地地力保护补贴）金额统计汇总表</t>
  </si>
  <si>
    <t>源城区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</si>
  <si>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</si>
  <si>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</si>
  <si>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</si>
  <si>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</si>
  <si>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</si>
  <si>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埔前镇河背村</t>
  </si>
  <si>
    <t>埔前镇杨子坑村</t>
  </si>
  <si>
    <t>埔前镇南陂村</t>
  </si>
  <si>
    <t>埔前镇双头村</t>
  </si>
  <si>
    <t>埔前镇中田村</t>
  </si>
  <si>
    <t>埔前镇赤岭村</t>
  </si>
  <si>
    <t>埔前镇莲塘岭村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</si>
  <si>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</si>
  <si>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</si>
  <si>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</si>
  <si>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</si>
  <si>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</si>
  <si>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</si>
  <si>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埔前镇高埔村</t>
  </si>
  <si>
    <t>小计：</t>
  </si>
  <si>
    <t>源南镇白田村</t>
  </si>
  <si>
    <t>源南镇风光村</t>
  </si>
  <si>
    <t>源南镇双下村</t>
  </si>
  <si>
    <t>源南镇墩头村</t>
  </si>
  <si>
    <t>源南镇榄坝村</t>
  </si>
  <si>
    <t>源南镇塔坑</t>
  </si>
  <si>
    <t>源西街道白岭头</t>
  </si>
  <si>
    <t>源西街道新塘村</t>
  </si>
  <si>
    <t>源西街道黄子洞村</t>
  </si>
  <si>
    <t>源西街道庄田村</t>
  </si>
  <si>
    <t>东埔街道高塘
（毛埔小组）</t>
  </si>
  <si>
    <t>东埔街道高塘
（楼下小组）</t>
  </si>
  <si>
    <t>东埔街道高塘
（长吉小组）</t>
  </si>
  <si>
    <t>太阳升（长岗岌蒲芦坳小组）</t>
  </si>
  <si>
    <t>高埔岗</t>
  </si>
  <si>
    <t>总合计</t>
  </si>
  <si>
    <t>2019年度农业支持从中保护补贴（耕地地力保护补贴）面积统计汇总表</t>
  </si>
  <si>
    <t>埔前镇</t>
  </si>
  <si>
    <t>河背村</t>
  </si>
  <si>
    <t>杨子坑村</t>
  </si>
  <si>
    <t>南陂村</t>
  </si>
  <si>
    <t>双头村</t>
  </si>
  <si>
    <t>中田村</t>
  </si>
  <si>
    <t>赤岭村</t>
  </si>
  <si>
    <t>莲塘岭村</t>
  </si>
  <si>
    <t>坪围村</t>
  </si>
  <si>
    <t>泥径合水</t>
  </si>
  <si>
    <t>埔前村</t>
  </si>
  <si>
    <t>老人村</t>
  </si>
  <si>
    <t>上村村</t>
  </si>
  <si>
    <t>泥径</t>
  </si>
  <si>
    <t>高围村</t>
  </si>
  <si>
    <t>下浪</t>
  </si>
  <si>
    <t>陂角村</t>
  </si>
  <si>
    <t>周村</t>
  </si>
  <si>
    <t>罗塘村</t>
  </si>
  <si>
    <t>莲花</t>
  </si>
  <si>
    <t>高埔村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</si>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</sst>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);[Red]\(0.000\)"/>
    <numFmt numFmtId="179" formatCode="0.0000_ "/>
    <numFmt numFmtId="180" formatCode="0.0000_);[Red]\(0.00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F37" sqref="F37"/>
    </sheetView>
  </sheetViews>
  <sheetFormatPr defaultColWidth="9" defaultRowHeight="13.5" outlineLevelCol="5"/>
  <cols>
    <col min="1" max="1" width="18.25" style="5" customWidth="1"/>
    <col min="2" max="2" width="35.875" customWidth="1"/>
    <col min="3" max="3" width="17.5" customWidth="1"/>
    <col min="4" max="4" width="40.875" customWidth="1"/>
    <col min="5" max="5" width="14.625" style="14" customWidth="1"/>
    <col min="6" max="6" width="13.375" style="14" customWidth="1"/>
    <col min="7" max="7" width="14.125"/>
  </cols>
  <sheetData>
    <row r="1" ht="32" customHeight="1" spans="1:6">
      <c r="A1" s="6" t="s">
        <v>0</v>
      </c>
      <c r="B1" s="6"/>
      <c r="C1" s="6"/>
      <c r="D1" s="6"/>
      <c r="E1" s="15"/>
      <c r="F1" s="15"/>
    </row>
    <row r="2" s="1" customFormat="1" ht="2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16" t="s">
        <v>5</v>
      </c>
      <c r="F2" s="16" t="s">
        <v>6</v>
      </c>
    </row>
    <row r="3" ht="22" customHeight="1" spans="1:6">
      <c r="A3" s="8" t="s">
        <v>7</v>
      </c>
      <c r="B3" s="8">
        <v>1321.36</v>
      </c>
      <c r="C3" s="8">
        <v>595</v>
      </c>
      <c r="D3" s="8"/>
      <c r="E3" s="16">
        <f t="shared" ref="E3:E10" si="0">B3+D3</f>
        <v>1321.36</v>
      </c>
      <c r="F3" s="17">
        <v>107955.112</v>
      </c>
    </row>
    <row r="4" ht="22" customHeight="1" spans="1:6">
      <c r="A4" s="8" t="s">
        <v>8</v>
      </c>
      <c r="B4" s="8">
        <v>599.26</v>
      </c>
      <c r="C4" s="8">
        <v>275</v>
      </c>
      <c r="D4" s="8"/>
      <c r="E4" s="16">
        <f t="shared" si="0"/>
        <v>599.26</v>
      </c>
      <c r="F4" s="17">
        <v>48959.542</v>
      </c>
    </row>
    <row r="5" ht="22" customHeight="1" spans="1:6">
      <c r="A5" s="8" t="s">
        <v>9</v>
      </c>
      <c r="B5" s="8">
        <v>1765.63</v>
      </c>
      <c r="C5" s="8">
        <v>722</v>
      </c>
      <c r="D5" s="8"/>
      <c r="E5" s="16">
        <f t="shared" si="0"/>
        <v>1765.63</v>
      </c>
      <c r="F5" s="17">
        <v>144251.971</v>
      </c>
    </row>
    <row r="6" ht="22" customHeight="1" spans="1:6">
      <c r="A6" s="8" t="s">
        <v>10</v>
      </c>
      <c r="B6" s="8">
        <v>1989.9</v>
      </c>
      <c r="C6" s="8">
        <v>707</v>
      </c>
      <c r="D6" s="8"/>
      <c r="E6" s="16">
        <f t="shared" si="0"/>
        <v>1989.9</v>
      </c>
      <c r="F6" s="17">
        <v>162574.83</v>
      </c>
    </row>
    <row r="7" ht="22" customHeight="1" spans="1:6">
      <c r="A7" s="8" t="s">
        <v>11</v>
      </c>
      <c r="B7" s="8">
        <v>1269.64</v>
      </c>
      <c r="C7" s="8">
        <v>395</v>
      </c>
      <c r="D7" s="8"/>
      <c r="E7" s="16">
        <f t="shared" si="0"/>
        <v>1269.64</v>
      </c>
      <c r="F7" s="17">
        <v>103729.588</v>
      </c>
    </row>
    <row r="8" ht="22" customHeight="1" spans="1:6">
      <c r="A8" s="8" t="s">
        <v>12</v>
      </c>
      <c r="B8" s="8">
        <v>1344.55</v>
      </c>
      <c r="C8" s="8">
        <v>366</v>
      </c>
      <c r="D8" s="8"/>
      <c r="E8" s="16">
        <f t="shared" si="0"/>
        <v>1344.55</v>
      </c>
      <c r="F8" s="17">
        <v>109849.735</v>
      </c>
    </row>
    <row r="9" ht="22" customHeight="1" spans="1:6">
      <c r="A9" s="8" t="s">
        <v>13</v>
      </c>
      <c r="B9" s="8">
        <v>1696.08</v>
      </c>
      <c r="C9" s="8">
        <v>646</v>
      </c>
      <c r="D9" s="8"/>
      <c r="E9" s="16">
        <f t="shared" si="0"/>
        <v>1696.08</v>
      </c>
      <c r="F9" s="17">
        <v>138569.736</v>
      </c>
    </row>
    <row r="10" s="11" customFormat="1" ht="22" customHeight="1" spans="1:6">
      <c r="A10" s="18" t="s">
        <v>14</v>
      </c>
      <c r="B10" s="19">
        <v>2521.95</v>
      </c>
      <c r="C10" s="18">
        <v>649</v>
      </c>
      <c r="D10" s="18"/>
      <c r="E10" s="16">
        <f t="shared" si="0"/>
        <v>2521.95</v>
      </c>
      <c r="F10" s="17">
        <f>E10*81.7</f>
        <v>206043.315</v>
      </c>
    </row>
    <row r="11" ht="22" customHeight="1" spans="1:6">
      <c r="A11" s="8" t="s">
        <v>15</v>
      </c>
      <c r="B11" s="8">
        <v>667.98</v>
      </c>
      <c r="C11" s="8">
        <v>306</v>
      </c>
      <c r="D11" s="8">
        <v>52.7</v>
      </c>
      <c r="E11" s="16">
        <f t="shared" ref="E11:E17" si="1">B11+D11</f>
        <v>720.68</v>
      </c>
      <c r="F11" s="17">
        <v>58879.556</v>
      </c>
    </row>
    <row r="12" ht="22" customHeight="1" spans="1:6">
      <c r="A12" s="8" t="s">
        <v>16</v>
      </c>
      <c r="B12" s="8">
        <v>1773.93</v>
      </c>
      <c r="C12" s="8">
        <v>551</v>
      </c>
      <c r="D12" s="8"/>
      <c r="E12" s="16">
        <f t="shared" si="1"/>
        <v>1773.93</v>
      </c>
      <c r="F12" s="17">
        <v>144930.081</v>
      </c>
    </row>
    <row r="13" ht="22" customHeight="1" spans="1:6">
      <c r="A13" s="8" t="s">
        <v>17</v>
      </c>
      <c r="B13" s="8">
        <v>1981.49</v>
      </c>
      <c r="C13" s="8">
        <v>579</v>
      </c>
      <c r="D13" s="8"/>
      <c r="E13" s="16">
        <f t="shared" si="1"/>
        <v>1981.49</v>
      </c>
      <c r="F13" s="17">
        <v>161887.733</v>
      </c>
    </row>
    <row r="14" ht="22" customHeight="1" spans="1:6">
      <c r="A14" s="8" t="s">
        <v>18</v>
      </c>
      <c r="B14" s="8">
        <v>1312.48</v>
      </c>
      <c r="C14" s="8">
        <v>568</v>
      </c>
      <c r="D14" s="8"/>
      <c r="E14" s="16">
        <f t="shared" si="1"/>
        <v>1312.48</v>
      </c>
      <c r="F14" s="17">
        <v>107229.616</v>
      </c>
    </row>
    <row r="15" ht="22" customHeight="1" spans="1:6">
      <c r="A15" s="8" t="s">
        <v>19</v>
      </c>
      <c r="B15" s="8">
        <v>747.49</v>
      </c>
      <c r="C15" s="8">
        <v>230</v>
      </c>
      <c r="D15" s="8"/>
      <c r="E15" s="16">
        <f t="shared" si="1"/>
        <v>747.49</v>
      </c>
      <c r="F15" s="17">
        <v>61069.933</v>
      </c>
    </row>
    <row r="16" ht="22" customHeight="1" spans="1:6">
      <c r="A16" s="8" t="s">
        <v>20</v>
      </c>
      <c r="B16" s="8">
        <v>789.64</v>
      </c>
      <c r="C16" s="8">
        <v>349</v>
      </c>
      <c r="D16" s="8"/>
      <c r="E16" s="16">
        <f t="shared" si="1"/>
        <v>789.64</v>
      </c>
      <c r="F16" s="17">
        <v>64513.588</v>
      </c>
    </row>
    <row r="17" s="3" customFormat="1" ht="22" customHeight="1" spans="1:6">
      <c r="A17" s="7" t="s">
        <v>21</v>
      </c>
      <c r="B17" s="7">
        <f>SUM(B3:B16)</f>
        <v>19781.38</v>
      </c>
      <c r="C17" s="7">
        <f>SUM(C3:C16)</f>
        <v>6938</v>
      </c>
      <c r="D17" s="7">
        <f>SUM(D3:D16)</f>
        <v>52.7</v>
      </c>
      <c r="E17" s="16">
        <f t="shared" si="1"/>
        <v>19834.08</v>
      </c>
      <c r="F17" s="17">
        <f>SUM(F3:F16)</f>
        <v>1620444.336</v>
      </c>
    </row>
    <row r="18" s="12" customFormat="1" ht="22" customHeight="1" spans="1:6">
      <c r="A18" s="18" t="s">
        <v>22</v>
      </c>
      <c r="B18" s="18">
        <v>1836.45</v>
      </c>
      <c r="C18" s="18">
        <v>479</v>
      </c>
      <c r="D18" s="18"/>
      <c r="E18" s="20">
        <v>1836.45</v>
      </c>
      <c r="F18" s="21">
        <f t="shared" ref="F18:F23" si="2">E18*81.7</f>
        <v>150037.965</v>
      </c>
    </row>
    <row r="19" s="12" customFormat="1" ht="22" customHeight="1" spans="1:6">
      <c r="A19" s="18" t="s">
        <v>23</v>
      </c>
      <c r="B19" s="18">
        <v>1989.7</v>
      </c>
      <c r="C19" s="18">
        <v>536</v>
      </c>
      <c r="D19" s="18"/>
      <c r="E19" s="20">
        <v>1989.7</v>
      </c>
      <c r="F19" s="21">
        <f t="shared" si="2"/>
        <v>162558.49</v>
      </c>
    </row>
    <row r="20" s="12" customFormat="1" ht="22" customHeight="1" spans="1:6">
      <c r="A20" s="18" t="s">
        <v>24</v>
      </c>
      <c r="B20" s="18">
        <v>2012.263</v>
      </c>
      <c r="C20" s="18">
        <v>709</v>
      </c>
      <c r="D20" s="18"/>
      <c r="E20" s="20">
        <v>2012.262</v>
      </c>
      <c r="F20" s="21">
        <f t="shared" si="2"/>
        <v>164401.8054</v>
      </c>
    </row>
    <row r="21" s="12" customFormat="1" ht="22" customHeight="1" spans="1:6">
      <c r="A21" s="18" t="s">
        <v>25</v>
      </c>
      <c r="B21" s="18">
        <v>1357.285</v>
      </c>
      <c r="C21" s="18">
        <v>545</v>
      </c>
      <c r="D21" s="18"/>
      <c r="E21" s="20">
        <v>1357.285</v>
      </c>
      <c r="F21" s="21">
        <f t="shared" si="2"/>
        <v>110890.1845</v>
      </c>
    </row>
    <row r="22" s="12" customFormat="1" ht="22" customHeight="1" spans="1:6">
      <c r="A22" s="18" t="s">
        <v>26</v>
      </c>
      <c r="B22" s="18">
        <v>866.86</v>
      </c>
      <c r="C22" s="18">
        <v>395</v>
      </c>
      <c r="D22" s="18"/>
      <c r="E22" s="20">
        <v>866.86</v>
      </c>
      <c r="F22" s="21">
        <f t="shared" si="2"/>
        <v>70822.462</v>
      </c>
    </row>
    <row r="23" s="12" customFormat="1" ht="22" customHeight="1" spans="1:6">
      <c r="A23" s="18" t="s">
        <v>27</v>
      </c>
      <c r="B23" s="18">
        <v>187.86</v>
      </c>
      <c r="C23" s="18">
        <v>55</v>
      </c>
      <c r="D23" s="18"/>
      <c r="E23" s="20">
        <v>187.86</v>
      </c>
      <c r="F23" s="21">
        <f t="shared" si="2"/>
        <v>15348.162</v>
      </c>
    </row>
    <row r="24" s="13" customFormat="1" ht="22" customHeight="1" spans="1:6">
      <c r="A24" s="22" t="s">
        <v>21</v>
      </c>
      <c r="B24" s="22">
        <f t="shared" ref="B24:F24" si="3">SUM(B18:B23)</f>
        <v>8250.418</v>
      </c>
      <c r="C24" s="22">
        <f t="shared" si="3"/>
        <v>2719</v>
      </c>
      <c r="D24" s="22"/>
      <c r="E24" s="20">
        <f>SUM(E18:E23)</f>
        <v>8250.417</v>
      </c>
      <c r="F24" s="21">
        <f t="shared" si="3"/>
        <v>674059.0689</v>
      </c>
    </row>
    <row r="25" s="12" customFormat="1" ht="22" customHeight="1" spans="1:6">
      <c r="A25" s="18" t="s">
        <v>28</v>
      </c>
      <c r="B25" s="18">
        <v>804.82</v>
      </c>
      <c r="C25" s="18">
        <v>342</v>
      </c>
      <c r="D25" s="18"/>
      <c r="E25" s="23">
        <v>804.816</v>
      </c>
      <c r="F25" s="21">
        <f t="shared" ref="F25:F28" si="4">E25*81.7</f>
        <v>65753.4672</v>
      </c>
    </row>
    <row r="26" s="12" customFormat="1" ht="22" customHeight="1" spans="1:6">
      <c r="A26" s="18" t="s">
        <v>29</v>
      </c>
      <c r="B26" s="18">
        <v>1021.09</v>
      </c>
      <c r="C26" s="18">
        <v>258</v>
      </c>
      <c r="D26" s="18"/>
      <c r="E26" s="23">
        <v>1021.0926</v>
      </c>
      <c r="F26" s="21">
        <f t="shared" si="4"/>
        <v>83423.26542</v>
      </c>
    </row>
    <row r="27" s="12" customFormat="1" ht="22" customHeight="1" spans="1:6">
      <c r="A27" s="18" t="s">
        <v>30</v>
      </c>
      <c r="B27" s="18">
        <v>556.56</v>
      </c>
      <c r="C27" s="18">
        <v>105</v>
      </c>
      <c r="D27" s="18"/>
      <c r="E27" s="23">
        <v>556.56</v>
      </c>
      <c r="F27" s="21">
        <f t="shared" si="4"/>
        <v>45470.952</v>
      </c>
    </row>
    <row r="28" s="12" customFormat="1" ht="22" customHeight="1" spans="1:6">
      <c r="A28" s="18" t="s">
        <v>31</v>
      </c>
      <c r="B28" s="18">
        <v>947.42</v>
      </c>
      <c r="C28" s="18">
        <v>391</v>
      </c>
      <c r="D28" s="18"/>
      <c r="E28" s="23">
        <v>947.42</v>
      </c>
      <c r="F28" s="21">
        <f t="shared" si="4"/>
        <v>77404.214</v>
      </c>
    </row>
    <row r="29" s="13" customFormat="1" ht="22" customHeight="1" spans="1:6">
      <c r="A29" s="22" t="s">
        <v>21</v>
      </c>
      <c r="B29" s="22">
        <f t="shared" ref="B29:F29" si="5">SUM(B25:B28)</f>
        <v>3329.89</v>
      </c>
      <c r="C29" s="22">
        <f t="shared" si="5"/>
        <v>1096</v>
      </c>
      <c r="D29" s="22"/>
      <c r="E29" s="24">
        <f>SUM(E25:E28)</f>
        <v>3329.8886</v>
      </c>
      <c r="F29" s="25">
        <f>SUM(F25:F28)</f>
        <v>272051.89862</v>
      </c>
    </row>
    <row r="30" s="12" customFormat="1" ht="33" customHeight="1" spans="1:6">
      <c r="A30" s="26" t="s">
        <v>32</v>
      </c>
      <c r="B30" s="18">
        <v>175.8</v>
      </c>
      <c r="C30" s="18">
        <v>74</v>
      </c>
      <c r="D30" s="18"/>
      <c r="E30" s="27">
        <v>175.8</v>
      </c>
      <c r="F30" s="21">
        <f t="shared" ref="F30:F33" si="6">E30*81.7</f>
        <v>14362.86</v>
      </c>
    </row>
    <row r="31" s="12" customFormat="1" ht="33" customHeight="1" spans="1:6">
      <c r="A31" s="26" t="s">
        <v>33</v>
      </c>
      <c r="B31" s="18">
        <v>56.3</v>
      </c>
      <c r="C31" s="18">
        <v>25</v>
      </c>
      <c r="D31" s="18"/>
      <c r="E31" s="27">
        <v>56.3</v>
      </c>
      <c r="F31" s="21">
        <v>4599.71</v>
      </c>
    </row>
    <row r="32" s="12" customFormat="1" ht="33" customHeight="1" spans="1:6">
      <c r="A32" s="26" t="s">
        <v>34</v>
      </c>
      <c r="B32" s="18">
        <v>251</v>
      </c>
      <c r="C32" s="18">
        <v>84</v>
      </c>
      <c r="D32" s="18"/>
      <c r="E32" s="27">
        <v>251</v>
      </c>
      <c r="F32" s="21">
        <f t="shared" si="6"/>
        <v>20506.7</v>
      </c>
    </row>
    <row r="33" s="12" customFormat="1" ht="33" customHeight="1" spans="1:6">
      <c r="A33" s="26" t="s">
        <v>35</v>
      </c>
      <c r="B33" s="18">
        <v>80.35</v>
      </c>
      <c r="C33" s="18">
        <v>18</v>
      </c>
      <c r="D33" s="18"/>
      <c r="E33" s="27">
        <v>80.35</v>
      </c>
      <c r="F33" s="21">
        <f t="shared" si="6"/>
        <v>6564.595</v>
      </c>
    </row>
    <row r="34" s="13" customFormat="1" ht="22" customHeight="1" spans="1:6">
      <c r="A34" s="28" t="s">
        <v>21</v>
      </c>
      <c r="B34" s="22">
        <f t="shared" ref="B34:F34" si="7">SUM(B30:B33)</f>
        <v>563.45</v>
      </c>
      <c r="C34" s="22">
        <f t="shared" si="7"/>
        <v>201</v>
      </c>
      <c r="D34" s="22"/>
      <c r="E34" s="27">
        <f t="shared" si="7"/>
        <v>563.45</v>
      </c>
      <c r="F34" s="25">
        <f t="shared" si="7"/>
        <v>46033.865</v>
      </c>
    </row>
    <row r="35" s="12" customFormat="1" ht="22" customHeight="1" spans="1:6">
      <c r="A35" s="26" t="s">
        <v>36</v>
      </c>
      <c r="B35" s="18">
        <v>39</v>
      </c>
      <c r="C35" s="18">
        <v>18</v>
      </c>
      <c r="D35" s="18"/>
      <c r="E35" s="27">
        <v>39</v>
      </c>
      <c r="F35" s="21">
        <f>E35*81.7</f>
        <v>3186.3</v>
      </c>
    </row>
    <row r="36" s="13" customFormat="1" ht="22" customHeight="1" spans="1:6">
      <c r="A36" s="28" t="s">
        <v>21</v>
      </c>
      <c r="B36" s="22">
        <f t="shared" ref="B36:F36" si="8">SUM(B35:B35)</f>
        <v>39</v>
      </c>
      <c r="C36" s="22">
        <f t="shared" si="8"/>
        <v>18</v>
      </c>
      <c r="D36" s="22"/>
      <c r="E36" s="27">
        <f t="shared" si="8"/>
        <v>39</v>
      </c>
      <c r="F36" s="21">
        <f t="shared" si="8"/>
        <v>3186.3</v>
      </c>
    </row>
    <row r="37" ht="22" customHeight="1" spans="1:6">
      <c r="A37" s="8" t="s">
        <v>37</v>
      </c>
      <c r="B37" s="8">
        <f>B17+B24+B29+B34+B36</f>
        <v>31964.138</v>
      </c>
      <c r="C37" s="8">
        <f>C17+C24+C29+C34+C36</f>
        <v>10972</v>
      </c>
      <c r="D37" s="8">
        <f>D17+D24+D29+D34+D36</f>
        <v>52.7</v>
      </c>
      <c r="E37" s="29">
        <f>E17+E24+E29+E34+E36</f>
        <v>32016.8356</v>
      </c>
      <c r="F37" s="30">
        <f>F17+F24+F29+F34+F36</f>
        <v>2615775.46852</v>
      </c>
    </row>
  </sheetData>
  <mergeCells count="1">
    <mergeCell ref="A1:F1"/>
  </mergeCells>
  <pageMargins left="0.472222222222222" right="0.275" top="0.708333333333333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10" sqref="B10"/>
    </sheetView>
  </sheetViews>
  <sheetFormatPr defaultColWidth="9" defaultRowHeight="13.5" outlineLevelCol="7"/>
  <cols>
    <col min="1" max="1" width="12.875" style="5" customWidth="1"/>
    <col min="2" max="2" width="34.75" customWidth="1"/>
    <col min="3" max="3" width="13.875" customWidth="1"/>
    <col min="4" max="4" width="40.875" customWidth="1"/>
    <col min="5" max="5" width="14.625" customWidth="1"/>
    <col min="7" max="7" width="9.25"/>
  </cols>
  <sheetData>
    <row r="1" ht="32" customHeight="1" spans="1:5">
      <c r="A1" s="6" t="s">
        <v>38</v>
      </c>
      <c r="B1" s="6"/>
      <c r="C1" s="6"/>
      <c r="D1" s="6"/>
      <c r="E1" s="6"/>
    </row>
    <row r="2" s="1" customFormat="1" ht="26" customHeight="1" spans="1:5">
      <c r="A2" s="7" t="s">
        <v>39</v>
      </c>
      <c r="B2" s="7" t="s">
        <v>2</v>
      </c>
      <c r="C2" s="7" t="s">
        <v>3</v>
      </c>
      <c r="D2" s="7" t="s">
        <v>4</v>
      </c>
      <c r="E2" s="7" t="s">
        <v>5</v>
      </c>
    </row>
    <row r="3" ht="22" customHeight="1" spans="1:5">
      <c r="A3" s="8" t="s">
        <v>40</v>
      </c>
      <c r="B3" s="8">
        <v>1321.36</v>
      </c>
      <c r="C3" s="8">
        <v>595</v>
      </c>
      <c r="D3" s="8"/>
      <c r="E3" s="8"/>
    </row>
    <row r="4" ht="22" customHeight="1" spans="1:5">
      <c r="A4" s="8" t="s">
        <v>41</v>
      </c>
      <c r="B4" s="8">
        <v>599.63</v>
      </c>
      <c r="C4" s="8">
        <v>275</v>
      </c>
      <c r="D4" s="8"/>
      <c r="E4" s="8"/>
    </row>
    <row r="5" ht="22" customHeight="1" spans="1:5">
      <c r="A5" s="8" t="s">
        <v>42</v>
      </c>
      <c r="B5" s="8">
        <v>1770.1</v>
      </c>
      <c r="C5" s="8">
        <v>723</v>
      </c>
      <c r="D5" s="8"/>
      <c r="E5" s="8"/>
    </row>
    <row r="6" ht="22" customHeight="1" spans="1:5">
      <c r="A6" s="8" t="s">
        <v>43</v>
      </c>
      <c r="B6" s="8">
        <v>1998.78</v>
      </c>
      <c r="C6" s="8">
        <v>706</v>
      </c>
      <c r="D6" s="8"/>
      <c r="E6" s="8"/>
    </row>
    <row r="7" ht="22" customHeight="1" spans="1:5">
      <c r="A7" s="8" t="s">
        <v>44</v>
      </c>
      <c r="B7" s="8">
        <v>1269.64</v>
      </c>
      <c r="C7" s="8">
        <v>396</v>
      </c>
      <c r="D7" s="8"/>
      <c r="E7" s="8"/>
    </row>
    <row r="8" ht="22" customHeight="1" spans="1:5">
      <c r="A8" s="8" t="s">
        <v>45</v>
      </c>
      <c r="B8" s="8">
        <v>1344.55</v>
      </c>
      <c r="C8" s="8">
        <v>366</v>
      </c>
      <c r="D8" s="8"/>
      <c r="E8" s="8"/>
    </row>
    <row r="9" ht="22" customHeight="1" spans="1:5">
      <c r="A9" s="8" t="s">
        <v>46</v>
      </c>
      <c r="B9" s="8">
        <v>1698.22</v>
      </c>
      <c r="C9" s="8">
        <v>648</v>
      </c>
      <c r="D9" s="8"/>
      <c r="E9" s="8"/>
    </row>
    <row r="10" s="2" customFormat="1" ht="22" customHeight="1" spans="1:8">
      <c r="A10" s="9" t="s">
        <v>47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48</v>
      </c>
    </row>
    <row r="11" ht="22" customHeight="1" spans="1:8">
      <c r="A11" s="8" t="s">
        <v>49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50</v>
      </c>
    </row>
    <row r="12" ht="22" customHeight="1" spans="1:8">
      <c r="A12" s="8" t="s">
        <v>51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52</v>
      </c>
    </row>
    <row r="13" ht="22" customHeight="1" spans="1:8">
      <c r="A13" s="8" t="s">
        <v>53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54</v>
      </c>
    </row>
    <row r="14" ht="22" customHeight="1" spans="1:8">
      <c r="A14" s="8" t="s">
        <v>55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56</v>
      </c>
    </row>
    <row r="15" ht="22" customHeight="1" spans="1:8">
      <c r="A15" s="8" t="s">
        <v>57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58</v>
      </c>
    </row>
    <row r="16" ht="22" customHeight="1" spans="1:7">
      <c r="A16" s="8" t="s">
        <v>59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2" customHeight="1" spans="1:7">
      <c r="A17" s="7" t="s">
        <v>60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61</v>
      </c>
      <c r="C19" s="4" t="s">
        <v>62</v>
      </c>
    </row>
    <row r="20" s="4" customFormat="1" ht="7" customHeight="1"/>
    <row r="21" s="4" customFormat="1" ht="23" customHeight="1" spans="1:3">
      <c r="A21" s="4" t="s">
        <v>63</v>
      </c>
      <c r="C21" s="4" t="s">
        <v>64</v>
      </c>
    </row>
    <row r="22" s="4" customFormat="1"/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2023-12-25T08:06:00Z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ABBF9A14BCE7411B98CF3B9EFF17E281_12</vt:lpwstr>
  </property>
</Properties>
</file>