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240"/>
  </bookViews>
  <sheets>
    <sheet name="源城区汇总表" sheetId="1" r:id="rId1"/>
    <sheet name="埔前镇" sheetId="7" r:id="rId2"/>
    <sheet name="源南镇" sheetId="10" r:id="rId3"/>
    <sheet name="源西街道办事处" sheetId="9" r:id="rId4"/>
    <sheet name="东埔街道办事处" sheetId="11" r:id="rId5"/>
    <sheet name="高埔岗" sheetId="8" r:id="rId6"/>
  </sheets>
  <definedNames>
    <definedName name="_xlnm.Print_Titles" localSheetId="0">源城区汇总表!$1:$2</definedName>
  </definedNames>
  <calcPr calcId="144525"/>
</workbook>
</file>

<file path=xl/sharedStrings.xml><?xml version="1.0" encoding="utf-8"?>
<sst xmlns="http://schemas.openxmlformats.org/spreadsheetml/2006/main" count="134" uniqueCount="48">
  <si>
    <t>源城区2023年度农业支持保护补贴（耕地地力保护补贴）面积统计汇总表</t>
  </si>
  <si>
    <t>源城区</t>
  </si>
  <si>
    <t>按确权面积登记核实补贴面积（亩）</t>
  </si>
  <si>
    <t>户 数</t>
  </si>
  <si>
    <t>按家庭联产承包面积登记核实补贴面积（亩）</t>
  </si>
  <si>
    <t>小计（亩）</t>
  </si>
  <si>
    <t>补贴标准</t>
  </si>
  <si>
    <t>金额</t>
  </si>
  <si>
    <t>埔前镇河背村</t>
  </si>
  <si>
    <t>埔前镇杨子坑村</t>
  </si>
  <si>
    <t>埔前镇南陂村</t>
  </si>
  <si>
    <t>埔前镇双头村</t>
  </si>
  <si>
    <t>埔前镇中田村</t>
  </si>
  <si>
    <t>埔前镇赤岭村</t>
  </si>
  <si>
    <t>埔前镇莲塘岭村</t>
  </si>
  <si>
    <t>埔前镇坪围村</t>
  </si>
  <si>
    <t>埔前镇埔前村</t>
  </si>
  <si>
    <t>埔前镇上村村</t>
  </si>
  <si>
    <t>埔前镇高围村</t>
  </si>
  <si>
    <t>埔前镇陂角村</t>
  </si>
  <si>
    <t>埔前镇罗塘村</t>
  </si>
  <si>
    <t>埔前镇高埔村</t>
  </si>
  <si>
    <t>小计：</t>
  </si>
  <si>
    <t>源南镇白田村</t>
  </si>
  <si>
    <t>源南镇榄坝村</t>
  </si>
  <si>
    <t>源南镇风光村</t>
  </si>
  <si>
    <t>源南镇墩头村</t>
  </si>
  <si>
    <t>源南镇双下村</t>
  </si>
  <si>
    <t>源南镇塔坑村</t>
  </si>
  <si>
    <t>良种场小组</t>
  </si>
  <si>
    <t>源西街道黄子洞村</t>
  </si>
  <si>
    <t>源西街道庄田村</t>
  </si>
  <si>
    <t>源西街道白岭头村</t>
  </si>
  <si>
    <t>源西街道新塘村</t>
  </si>
  <si>
    <t>东埔街道高塘村</t>
  </si>
  <si>
    <t>东埔街道太阳升村</t>
  </si>
  <si>
    <t>高埔岗</t>
  </si>
  <si>
    <t>总合计</t>
  </si>
  <si>
    <t>农业部门盖：          农业部门负责人签名：</t>
  </si>
  <si>
    <t>农业部门复核人签名：                      农业部门经办人签名：</t>
  </si>
  <si>
    <t>财政部门盖：          财政部门负责人签名：</t>
  </si>
  <si>
    <t>财政部门复核人签名：                      财政部门经办人签名：</t>
  </si>
  <si>
    <t>源城区埔前镇2023年度农业支持保护补贴（耕地地力保护补贴）面积统计汇总表</t>
  </si>
  <si>
    <t>镇街</t>
  </si>
  <si>
    <t>源城区源南镇2023年度农业支持保护补贴（耕地地力保护补贴）面积统计汇总表</t>
  </si>
  <si>
    <t>源城区源西街道办事处2023年度农业支持保护补贴（耕地地力保护补贴）面积统计汇总表</t>
  </si>
  <si>
    <t>源城区东埔街道办事处2023年度农业支持保护补贴（耕地地力保护补贴）面积统计汇总表</t>
  </si>
  <si>
    <t>源城区高埔岗2023年度农业支持保护补贴（耕地地力保护补贴）面积统计汇总表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</si>
</sst>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Fill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176" fontId="4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>
      <alignment vertical="center"/>
    </xf>
    <xf numFmtId="176" fontId="5" fillId="0" borderId="1" xfId="0" applyNumberFormat="1" applyFont="1" applyBorder="1">
      <alignment vertical="center"/>
    </xf>
    <xf numFmtId="176" fontId="4" fillId="0" borderId="1" xfId="0" applyNumberFormat="1" applyFont="1" applyBorder="1" applyAlignment="1">
      <alignment vertical="center"/>
    </xf>
    <xf numFmtId="176" fontId="5" fillId="0" borderId="1" xfId="0" applyNumberFormat="1" applyFont="1" applyBorder="1" applyAlignment="1">
      <alignment vertical="center"/>
    </xf>
    <xf numFmtId="176" fontId="4" fillId="0" borderId="0" xfId="0" applyNumberFormat="1" applyFont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tabSelected="1" topLeftCell="A11" workbookViewId="0">
      <selection activeCell="G25" sqref="G25"/>
    </sheetView>
  </sheetViews>
  <sheetFormatPr defaultColWidth="9" defaultRowHeight="13.5" outlineLevelCol="6"/>
  <cols>
    <col min="1" max="1" width="15" style="19" customWidth="1"/>
    <col min="2" max="2" width="35.125" style="20" customWidth="1"/>
    <col min="3" max="3" width="12.25" style="20" customWidth="1"/>
    <col min="4" max="4" width="40.375" style="20" customWidth="1"/>
    <col min="5" max="5" width="14.4583333333333" style="20" customWidth="1"/>
    <col min="6" max="6" width="10" style="19" customWidth="1"/>
    <col min="7" max="7" width="12.75" style="21" customWidth="1"/>
    <col min="8" max="8" width="9.375" style="20"/>
    <col min="9" max="16384" width="9" style="20"/>
  </cols>
  <sheetData>
    <row r="1" ht="32" customHeight="1" spans="1:5">
      <c r="A1" s="22" t="s">
        <v>0</v>
      </c>
      <c r="B1" s="22"/>
      <c r="C1" s="22"/>
      <c r="D1" s="22"/>
      <c r="E1" s="22"/>
    </row>
    <row r="2" s="14" customFormat="1" ht="26" customHeight="1" spans="1:7">
      <c r="A2" s="23" t="s">
        <v>1</v>
      </c>
      <c r="B2" s="23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</row>
    <row r="3" ht="26" customHeight="1" spans="1:7">
      <c r="A3" s="9" t="s">
        <v>8</v>
      </c>
      <c r="B3" s="9">
        <v>1309.21</v>
      </c>
      <c r="C3" s="9">
        <v>585</v>
      </c>
      <c r="D3" s="13"/>
      <c r="E3" s="9">
        <f>B3+D3</f>
        <v>1309.21</v>
      </c>
      <c r="F3" s="9">
        <v>95</v>
      </c>
      <c r="G3" s="25">
        <f>E3*F3</f>
        <v>124374.95</v>
      </c>
    </row>
    <row r="4" ht="26" customHeight="1" spans="1:7">
      <c r="A4" s="9" t="s">
        <v>9</v>
      </c>
      <c r="B4" s="9">
        <v>501.82</v>
      </c>
      <c r="C4" s="9">
        <v>240</v>
      </c>
      <c r="D4" s="13"/>
      <c r="E4" s="9">
        <f t="shared" ref="E3:E10" si="0">B4+D4</f>
        <v>501.82</v>
      </c>
      <c r="F4" s="9">
        <v>95</v>
      </c>
      <c r="G4" s="25">
        <f t="shared" ref="G4:G18" si="1">E4*F4</f>
        <v>47672.9</v>
      </c>
    </row>
    <row r="5" ht="26" customHeight="1" spans="1:7">
      <c r="A5" s="9" t="s">
        <v>10</v>
      </c>
      <c r="B5" s="9">
        <v>1765.63</v>
      </c>
      <c r="C5" s="9">
        <v>718</v>
      </c>
      <c r="D5" s="13"/>
      <c r="E5" s="9">
        <f t="shared" si="0"/>
        <v>1765.63</v>
      </c>
      <c r="F5" s="9">
        <v>95</v>
      </c>
      <c r="G5" s="25">
        <f t="shared" si="1"/>
        <v>167734.85</v>
      </c>
    </row>
    <row r="6" ht="26" customHeight="1" spans="1:7">
      <c r="A6" s="9" t="s">
        <v>11</v>
      </c>
      <c r="B6" s="9">
        <v>1979.49</v>
      </c>
      <c r="C6" s="9">
        <v>707</v>
      </c>
      <c r="D6" s="13"/>
      <c r="E6" s="9">
        <f t="shared" si="0"/>
        <v>1979.49</v>
      </c>
      <c r="F6" s="9">
        <v>95</v>
      </c>
      <c r="G6" s="25">
        <f t="shared" si="1"/>
        <v>188051.55</v>
      </c>
    </row>
    <row r="7" ht="26" customHeight="1" spans="1:7">
      <c r="A7" s="9" t="s">
        <v>12</v>
      </c>
      <c r="B7" s="9">
        <v>1269.64</v>
      </c>
      <c r="C7" s="9">
        <v>395</v>
      </c>
      <c r="D7" s="13"/>
      <c r="E7" s="9">
        <v>1269.64</v>
      </c>
      <c r="F7" s="9">
        <v>95</v>
      </c>
      <c r="G7" s="25">
        <f t="shared" si="1"/>
        <v>120615.8</v>
      </c>
    </row>
    <row r="8" ht="26" customHeight="1" spans="1:7">
      <c r="A8" s="9" t="s">
        <v>13</v>
      </c>
      <c r="B8" s="9">
        <v>1342.16</v>
      </c>
      <c r="C8" s="9">
        <v>364</v>
      </c>
      <c r="D8" s="13"/>
      <c r="E8" s="9">
        <f t="shared" si="0"/>
        <v>1342.16</v>
      </c>
      <c r="F8" s="9">
        <v>95</v>
      </c>
      <c r="G8" s="25">
        <f t="shared" si="1"/>
        <v>127505.2</v>
      </c>
    </row>
    <row r="9" ht="26" customHeight="1" spans="1:7">
      <c r="A9" s="9" t="s">
        <v>14</v>
      </c>
      <c r="B9" s="9">
        <v>1682.88</v>
      </c>
      <c r="C9" s="9">
        <v>647</v>
      </c>
      <c r="D9" s="13"/>
      <c r="E9" s="9">
        <f t="shared" si="0"/>
        <v>1682.88</v>
      </c>
      <c r="F9" s="9">
        <v>95</v>
      </c>
      <c r="G9" s="25">
        <f t="shared" si="1"/>
        <v>159873.6</v>
      </c>
    </row>
    <row r="10" s="15" customFormat="1" ht="26" customHeight="1" spans="1:7">
      <c r="A10" s="13" t="s">
        <v>15</v>
      </c>
      <c r="B10" s="13">
        <v>2549.86</v>
      </c>
      <c r="C10" s="13">
        <v>653</v>
      </c>
      <c r="D10" s="13"/>
      <c r="E10" s="9">
        <f t="shared" si="0"/>
        <v>2549.86</v>
      </c>
      <c r="F10" s="9">
        <v>95</v>
      </c>
      <c r="G10" s="25">
        <f t="shared" si="1"/>
        <v>242236.7</v>
      </c>
    </row>
    <row r="11" ht="26" customHeight="1" spans="1:7">
      <c r="A11" s="9" t="s">
        <v>16</v>
      </c>
      <c r="B11" s="9">
        <v>667.98</v>
      </c>
      <c r="C11" s="9">
        <v>306</v>
      </c>
      <c r="D11" s="13">
        <v>52.7</v>
      </c>
      <c r="E11" s="9">
        <f t="shared" ref="E11:E17" si="2">B11+D11</f>
        <v>720.68</v>
      </c>
      <c r="F11" s="9">
        <v>95</v>
      </c>
      <c r="G11" s="25">
        <f t="shared" si="1"/>
        <v>68464.6</v>
      </c>
    </row>
    <row r="12" ht="26" customHeight="1" spans="1:7">
      <c r="A12" s="9" t="s">
        <v>17</v>
      </c>
      <c r="B12" s="9">
        <v>1773.93</v>
      </c>
      <c r="C12" s="9">
        <v>550</v>
      </c>
      <c r="D12" s="13"/>
      <c r="E12" s="9">
        <f t="shared" si="2"/>
        <v>1773.93</v>
      </c>
      <c r="F12" s="9">
        <v>95</v>
      </c>
      <c r="G12" s="25">
        <f t="shared" si="1"/>
        <v>168523.35</v>
      </c>
    </row>
    <row r="13" ht="26" customHeight="1" spans="1:7">
      <c r="A13" s="9" t="s">
        <v>18</v>
      </c>
      <c r="B13" s="9">
        <v>1855.36</v>
      </c>
      <c r="C13" s="9">
        <v>577</v>
      </c>
      <c r="D13" s="13"/>
      <c r="E13" s="9">
        <f t="shared" si="2"/>
        <v>1855.36</v>
      </c>
      <c r="F13" s="9">
        <v>95</v>
      </c>
      <c r="G13" s="25">
        <f t="shared" si="1"/>
        <v>176259.2</v>
      </c>
    </row>
    <row r="14" ht="26" customHeight="1" spans="1:7">
      <c r="A14" s="9" t="s">
        <v>19</v>
      </c>
      <c r="B14" s="9">
        <v>1205.17</v>
      </c>
      <c r="C14" s="9">
        <v>548</v>
      </c>
      <c r="D14" s="13"/>
      <c r="E14" s="9">
        <f t="shared" si="2"/>
        <v>1205.17</v>
      </c>
      <c r="F14" s="9">
        <v>95</v>
      </c>
      <c r="G14" s="25">
        <f t="shared" si="1"/>
        <v>114491.15</v>
      </c>
    </row>
    <row r="15" ht="26" customHeight="1" spans="1:7">
      <c r="A15" s="9" t="s">
        <v>20</v>
      </c>
      <c r="B15" s="9">
        <v>40.24</v>
      </c>
      <c r="C15" s="9">
        <v>10</v>
      </c>
      <c r="D15" s="13"/>
      <c r="E15" s="9">
        <f t="shared" si="2"/>
        <v>40.24</v>
      </c>
      <c r="F15" s="9">
        <v>95</v>
      </c>
      <c r="G15" s="25">
        <f t="shared" si="1"/>
        <v>3822.8</v>
      </c>
    </row>
    <row r="16" ht="26" customHeight="1" spans="1:7">
      <c r="A16" s="9" t="s">
        <v>21</v>
      </c>
      <c r="B16" s="9">
        <v>309.7</v>
      </c>
      <c r="C16" s="9">
        <v>104</v>
      </c>
      <c r="D16" s="13"/>
      <c r="E16" s="9">
        <f t="shared" si="2"/>
        <v>309.7</v>
      </c>
      <c r="F16" s="9">
        <v>95</v>
      </c>
      <c r="G16" s="25">
        <f t="shared" si="1"/>
        <v>29421.5</v>
      </c>
    </row>
    <row r="17" s="16" customFormat="1" ht="26" customHeight="1" spans="1:7">
      <c r="A17" s="23" t="s">
        <v>22</v>
      </c>
      <c r="B17" s="23">
        <f>SUM(B3:B16)</f>
        <v>18253.07</v>
      </c>
      <c r="C17" s="23">
        <f>SUM(C3:C16)</f>
        <v>6404</v>
      </c>
      <c r="D17" s="23">
        <f>SUM(D3:D16)</f>
        <v>52.7</v>
      </c>
      <c r="E17" s="23">
        <f t="shared" si="2"/>
        <v>18305.77</v>
      </c>
      <c r="F17" s="23">
        <v>95</v>
      </c>
      <c r="G17" s="26">
        <f t="shared" si="1"/>
        <v>1739048.15</v>
      </c>
    </row>
    <row r="18" s="17" customFormat="1" ht="26" customHeight="1" spans="1:7">
      <c r="A18" s="9" t="s">
        <v>23</v>
      </c>
      <c r="B18" s="9">
        <v>1488.03</v>
      </c>
      <c r="C18" s="9">
        <v>436</v>
      </c>
      <c r="D18" s="9"/>
      <c r="E18" s="9">
        <v>1488.03</v>
      </c>
      <c r="F18" s="9">
        <v>95</v>
      </c>
      <c r="G18" s="27">
        <f t="shared" si="1"/>
        <v>141362.85</v>
      </c>
    </row>
    <row r="19" s="17" customFormat="1" ht="26" customHeight="1" spans="1:7">
      <c r="A19" s="9" t="s">
        <v>24</v>
      </c>
      <c r="B19" s="9">
        <v>796.12</v>
      </c>
      <c r="C19" s="9">
        <v>368</v>
      </c>
      <c r="D19" s="9"/>
      <c r="E19" s="9">
        <v>796.12</v>
      </c>
      <c r="F19" s="9">
        <v>95</v>
      </c>
      <c r="G19" s="27">
        <f t="shared" ref="G19:G36" si="3">E19*F19</f>
        <v>75631.4</v>
      </c>
    </row>
    <row r="20" s="17" customFormat="1" ht="26" customHeight="1" spans="1:7">
      <c r="A20" s="9" t="s">
        <v>25</v>
      </c>
      <c r="B20" s="9"/>
      <c r="C20" s="9">
        <v>533</v>
      </c>
      <c r="D20" s="9">
        <v>1919.03</v>
      </c>
      <c r="E20" s="9">
        <v>1919.03</v>
      </c>
      <c r="F20" s="9">
        <v>95</v>
      </c>
      <c r="G20" s="27">
        <f t="shared" si="3"/>
        <v>182307.85</v>
      </c>
    </row>
    <row r="21" s="17" customFormat="1" ht="26" customHeight="1" spans="1:7">
      <c r="A21" s="9" t="s">
        <v>26</v>
      </c>
      <c r="B21" s="9">
        <v>1195.41</v>
      </c>
      <c r="C21" s="9">
        <v>529</v>
      </c>
      <c r="D21" s="9"/>
      <c r="E21" s="9">
        <v>1195.41</v>
      </c>
      <c r="F21" s="9">
        <v>95</v>
      </c>
      <c r="G21" s="27">
        <f t="shared" si="3"/>
        <v>113563.95</v>
      </c>
    </row>
    <row r="22" s="17" customFormat="1" ht="26" customHeight="1" spans="1:7">
      <c r="A22" s="9" t="s">
        <v>27</v>
      </c>
      <c r="B22" s="9"/>
      <c r="C22" s="9">
        <v>700</v>
      </c>
      <c r="D22" s="9">
        <v>1973.46</v>
      </c>
      <c r="E22" s="9">
        <v>1973.46</v>
      </c>
      <c r="F22" s="9">
        <v>95</v>
      </c>
      <c r="G22" s="27">
        <f t="shared" si="3"/>
        <v>187478.7</v>
      </c>
    </row>
    <row r="23" s="17" customFormat="1" ht="26" customHeight="1" spans="1:7">
      <c r="A23" s="9" t="s">
        <v>28</v>
      </c>
      <c r="B23" s="9"/>
      <c r="C23" s="9">
        <v>54</v>
      </c>
      <c r="D23" s="9">
        <v>165.76</v>
      </c>
      <c r="E23" s="9">
        <v>165.76</v>
      </c>
      <c r="F23" s="9">
        <v>95</v>
      </c>
      <c r="G23" s="27">
        <f t="shared" si="3"/>
        <v>15747.2</v>
      </c>
    </row>
    <row r="24" s="17" customFormat="1" ht="26" customHeight="1" spans="1:7">
      <c r="A24" s="9" t="s">
        <v>29</v>
      </c>
      <c r="B24" s="9">
        <v>45.81</v>
      </c>
      <c r="C24" s="9">
        <v>26</v>
      </c>
      <c r="D24" s="9"/>
      <c r="E24" s="9">
        <v>45.81</v>
      </c>
      <c r="F24" s="9">
        <v>95</v>
      </c>
      <c r="G24" s="27">
        <f t="shared" si="3"/>
        <v>4351.95</v>
      </c>
    </row>
    <row r="25" s="18" customFormat="1" ht="26" customHeight="1" spans="1:7">
      <c r="A25" s="23" t="s">
        <v>22</v>
      </c>
      <c r="B25" s="23">
        <f>SUM(B18:B24)</f>
        <v>3525.37</v>
      </c>
      <c r="C25" s="23">
        <f>SUM(C18:C24)</f>
        <v>2646</v>
      </c>
      <c r="D25" s="23">
        <f>SUM(D18:D24)</f>
        <v>4058.25</v>
      </c>
      <c r="E25" s="23">
        <f>SUM(E18:E24)</f>
        <v>7583.62</v>
      </c>
      <c r="F25" s="23">
        <v>95</v>
      </c>
      <c r="G25" s="28">
        <f t="shared" si="3"/>
        <v>720443.9</v>
      </c>
    </row>
    <row r="26" s="17" customFormat="1" ht="26" customHeight="1" spans="1:7">
      <c r="A26" s="9" t="s">
        <v>30</v>
      </c>
      <c r="B26" s="9">
        <v>256.56</v>
      </c>
      <c r="C26" s="9">
        <v>141</v>
      </c>
      <c r="D26" s="9">
        <v>492.15</v>
      </c>
      <c r="E26" s="9">
        <f>B26+D26</f>
        <v>748.71</v>
      </c>
      <c r="F26" s="9">
        <v>95</v>
      </c>
      <c r="G26" s="27">
        <f t="shared" si="3"/>
        <v>71127.45</v>
      </c>
    </row>
    <row r="27" s="17" customFormat="1" ht="26" customHeight="1" spans="1:7">
      <c r="A27" s="9" t="s">
        <v>31</v>
      </c>
      <c r="B27" s="9">
        <v>201.93</v>
      </c>
      <c r="C27" s="9">
        <v>376</v>
      </c>
      <c r="D27" s="9">
        <v>706.55</v>
      </c>
      <c r="E27" s="9">
        <f>B27+D27</f>
        <v>908.48</v>
      </c>
      <c r="F27" s="9">
        <v>95</v>
      </c>
      <c r="G27" s="27">
        <f t="shared" si="3"/>
        <v>86305.6</v>
      </c>
    </row>
    <row r="28" s="17" customFormat="1" ht="26" customHeight="1" spans="1:7">
      <c r="A28" s="9" t="s">
        <v>32</v>
      </c>
      <c r="B28" s="9">
        <v>803.23</v>
      </c>
      <c r="C28" s="9">
        <v>333</v>
      </c>
      <c r="D28" s="9">
        <v>15.33</v>
      </c>
      <c r="E28" s="9">
        <f>B28+D28</f>
        <v>818.56</v>
      </c>
      <c r="F28" s="9">
        <v>95</v>
      </c>
      <c r="G28" s="27">
        <f t="shared" si="3"/>
        <v>77763.2</v>
      </c>
    </row>
    <row r="29" s="17" customFormat="1" ht="26" customHeight="1" spans="1:7">
      <c r="A29" s="9" t="s">
        <v>33</v>
      </c>
      <c r="B29" s="9">
        <v>365.43</v>
      </c>
      <c r="C29" s="9">
        <v>247</v>
      </c>
      <c r="D29" s="9">
        <v>607.78</v>
      </c>
      <c r="E29" s="9">
        <f>B29+D29</f>
        <v>973.21</v>
      </c>
      <c r="F29" s="9">
        <v>95</v>
      </c>
      <c r="G29" s="27">
        <f t="shared" si="3"/>
        <v>92454.95</v>
      </c>
    </row>
    <row r="30" s="18" customFormat="1" ht="26" customHeight="1" spans="1:7">
      <c r="A30" s="23" t="s">
        <v>22</v>
      </c>
      <c r="B30" s="23">
        <f>SUM(B26:B29)</f>
        <v>1627.15</v>
      </c>
      <c r="C30" s="23">
        <f>SUM(C26:C29)</f>
        <v>1097</v>
      </c>
      <c r="D30" s="23">
        <f>SUM(D26:D29)</f>
        <v>1821.81</v>
      </c>
      <c r="E30" s="23">
        <f>SUM(E26:E29)</f>
        <v>3448.96</v>
      </c>
      <c r="F30" s="23">
        <v>95</v>
      </c>
      <c r="G30" s="28">
        <f t="shared" si="3"/>
        <v>327651.2</v>
      </c>
    </row>
    <row r="31" s="17" customFormat="1" ht="26" customHeight="1" spans="1:7">
      <c r="A31" s="9" t="s">
        <v>34</v>
      </c>
      <c r="B31" s="9">
        <v>479.34</v>
      </c>
      <c r="C31" s="9">
        <v>182</v>
      </c>
      <c r="D31" s="9"/>
      <c r="E31" s="9">
        <v>479.34</v>
      </c>
      <c r="F31" s="9">
        <v>95</v>
      </c>
      <c r="G31" s="27">
        <f t="shared" si="3"/>
        <v>45537.3</v>
      </c>
    </row>
    <row r="32" s="17" customFormat="1" ht="26" customHeight="1" spans="1:7">
      <c r="A32" s="9" t="s">
        <v>35</v>
      </c>
      <c r="B32" s="9">
        <v>77.5</v>
      </c>
      <c r="C32" s="9">
        <v>18</v>
      </c>
      <c r="D32" s="9"/>
      <c r="E32" s="9">
        <v>77.5</v>
      </c>
      <c r="F32" s="9">
        <v>95</v>
      </c>
      <c r="G32" s="27">
        <f t="shared" si="3"/>
        <v>7362.5</v>
      </c>
    </row>
    <row r="33" s="18" customFormat="1" ht="26" customHeight="1" spans="1:7">
      <c r="A33" s="23" t="s">
        <v>22</v>
      </c>
      <c r="B33" s="23">
        <f>SUM(B31:B32)</f>
        <v>556.84</v>
      </c>
      <c r="C33" s="23">
        <f>SUM(C31:C32)</f>
        <v>200</v>
      </c>
      <c r="D33" s="23">
        <f>SUM(D31:D32)</f>
        <v>0</v>
      </c>
      <c r="E33" s="23">
        <f>SUM(E31:E32)</f>
        <v>556.84</v>
      </c>
      <c r="F33" s="23">
        <v>95</v>
      </c>
      <c r="G33" s="28">
        <f t="shared" si="3"/>
        <v>52899.8</v>
      </c>
    </row>
    <row r="34" s="17" customFormat="1" ht="26" customHeight="1" spans="1:7">
      <c r="A34" s="9" t="s">
        <v>36</v>
      </c>
      <c r="B34" s="9"/>
      <c r="C34" s="9">
        <v>18</v>
      </c>
      <c r="D34" s="9">
        <v>38.25</v>
      </c>
      <c r="E34" s="9">
        <v>38.25</v>
      </c>
      <c r="F34" s="9">
        <v>95</v>
      </c>
      <c r="G34" s="27">
        <f t="shared" si="3"/>
        <v>3633.75</v>
      </c>
    </row>
    <row r="35" s="18" customFormat="1" ht="26" customHeight="1" spans="1:7">
      <c r="A35" s="23" t="s">
        <v>22</v>
      </c>
      <c r="B35" s="23"/>
      <c r="C35" s="23">
        <v>18</v>
      </c>
      <c r="D35" s="23">
        <v>38.25</v>
      </c>
      <c r="E35" s="23">
        <v>38.25</v>
      </c>
      <c r="F35" s="23">
        <v>95</v>
      </c>
      <c r="G35" s="27">
        <f t="shared" si="3"/>
        <v>3633.75</v>
      </c>
    </row>
    <row r="36" s="18" customFormat="1" ht="26" customHeight="1" spans="1:7">
      <c r="A36" s="23" t="s">
        <v>37</v>
      </c>
      <c r="B36" s="23">
        <f>B17+B25+B30+B33+B35</f>
        <v>23962.43</v>
      </c>
      <c r="C36" s="23">
        <f>C17+C25+C30+C33+C35</f>
        <v>10365</v>
      </c>
      <c r="D36" s="23">
        <f>D17+D25+D30+D33+D35</f>
        <v>5971.01</v>
      </c>
      <c r="E36" s="23">
        <f>E17+E25+E30+E33+E35</f>
        <v>29933.44</v>
      </c>
      <c r="F36" s="23">
        <v>95</v>
      </c>
      <c r="G36" s="28">
        <f t="shared" si="3"/>
        <v>2843676.8</v>
      </c>
    </row>
    <row r="37" s="17" customFormat="1" ht="18" customHeight="1" spans="1:7">
      <c r="A37" s="17" t="s">
        <v>38</v>
      </c>
      <c r="C37" s="17" t="s">
        <v>39</v>
      </c>
      <c r="F37" s="19"/>
      <c r="G37" s="29"/>
    </row>
    <row r="38" s="17" customFormat="1" ht="7" customHeight="1" spans="6:7">
      <c r="F38" s="19"/>
      <c r="G38" s="29"/>
    </row>
    <row r="39" s="17" customFormat="1" ht="23" customHeight="1" spans="1:7">
      <c r="A39" s="17" t="s">
        <v>40</v>
      </c>
      <c r="C39" s="17" t="s">
        <v>41</v>
      </c>
      <c r="F39" s="19"/>
      <c r="G39" s="29"/>
    </row>
    <row r="40" s="17" customFormat="1" spans="6:7">
      <c r="F40" s="19"/>
      <c r="G40" s="29"/>
    </row>
  </sheetData>
  <mergeCells count="1">
    <mergeCell ref="A1:E1"/>
  </mergeCells>
  <pageMargins left="0.432638888888889" right="0.156944444444444" top="0.314583333333333" bottom="0.314583333333333" header="0.156944444444444" footer="0.11805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7" workbookViewId="0">
      <selection activeCell="C3" sqref="C3:C16"/>
    </sheetView>
  </sheetViews>
  <sheetFormatPr defaultColWidth="9" defaultRowHeight="13.5" outlineLevelCol="6"/>
  <cols>
    <col min="1" max="1" width="18.25" style="3" customWidth="1"/>
    <col min="2" max="2" width="35.875" customWidth="1"/>
    <col min="3" max="3" width="17.5" customWidth="1"/>
    <col min="4" max="4" width="40.875" customWidth="1"/>
    <col min="5" max="5" width="14.625" customWidth="1"/>
    <col min="6" max="6" width="15.125" hidden="1" customWidth="1"/>
    <col min="7" max="7" width="12.625"/>
    <col min="9" max="9" width="9.375"/>
  </cols>
  <sheetData>
    <row r="1" ht="32" customHeight="1" spans="1:6">
      <c r="A1" s="4" t="s">
        <v>42</v>
      </c>
      <c r="B1" s="4"/>
      <c r="C1" s="4"/>
      <c r="D1" s="4"/>
      <c r="E1" s="4"/>
      <c r="F1" s="5"/>
    </row>
    <row r="2" s="1" customFormat="1" ht="26" customHeight="1" spans="1:6">
      <c r="A2" s="6" t="s">
        <v>43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7</v>
      </c>
    </row>
    <row r="3" ht="26" customHeight="1" spans="1:6">
      <c r="A3" s="7" t="s">
        <v>8</v>
      </c>
      <c r="B3" s="7">
        <v>1309.21</v>
      </c>
      <c r="C3" s="9">
        <v>585</v>
      </c>
      <c r="D3" s="12"/>
      <c r="E3" s="7">
        <f t="shared" ref="E3:E6" si="0">B3+D3</f>
        <v>1309.21</v>
      </c>
      <c r="F3" s="7">
        <v>107955.112</v>
      </c>
    </row>
    <row r="4" ht="26" customHeight="1" spans="1:6">
      <c r="A4" s="7" t="s">
        <v>9</v>
      </c>
      <c r="B4" s="7">
        <v>501.82</v>
      </c>
      <c r="C4" s="9">
        <v>240</v>
      </c>
      <c r="D4" s="12"/>
      <c r="E4" s="7">
        <f t="shared" si="0"/>
        <v>501.82</v>
      </c>
      <c r="F4" s="7">
        <v>48959.542</v>
      </c>
    </row>
    <row r="5" ht="26" customHeight="1" spans="1:6">
      <c r="A5" s="7" t="s">
        <v>10</v>
      </c>
      <c r="B5" s="7">
        <v>1765.63</v>
      </c>
      <c r="C5" s="9">
        <v>718</v>
      </c>
      <c r="D5" s="12"/>
      <c r="E5" s="7">
        <f t="shared" si="0"/>
        <v>1765.63</v>
      </c>
      <c r="F5" s="7">
        <v>144251.971</v>
      </c>
    </row>
    <row r="6" ht="26" customHeight="1" spans="1:6">
      <c r="A6" s="7" t="s">
        <v>11</v>
      </c>
      <c r="B6" s="7">
        <v>1979.49</v>
      </c>
      <c r="C6" s="9">
        <v>707</v>
      </c>
      <c r="D6" s="12"/>
      <c r="E6" s="7">
        <f t="shared" si="0"/>
        <v>1979.49</v>
      </c>
      <c r="F6" s="7">
        <v>162573.196</v>
      </c>
    </row>
    <row r="7" ht="26" customHeight="1" spans="1:6">
      <c r="A7" s="7" t="s">
        <v>12</v>
      </c>
      <c r="B7" s="7">
        <v>1269.64</v>
      </c>
      <c r="C7" s="9">
        <v>395</v>
      </c>
      <c r="D7" s="12"/>
      <c r="E7" s="7">
        <v>1269.64</v>
      </c>
      <c r="F7" s="7">
        <v>103729.583</v>
      </c>
    </row>
    <row r="8" ht="26" customHeight="1" spans="1:6">
      <c r="A8" s="7" t="s">
        <v>13</v>
      </c>
      <c r="B8" s="7">
        <v>1342.16</v>
      </c>
      <c r="C8" s="9">
        <v>364</v>
      </c>
      <c r="D8" s="12"/>
      <c r="E8" s="7">
        <f t="shared" ref="E8:E17" si="1">B8+D8</f>
        <v>1342.16</v>
      </c>
      <c r="F8" s="7">
        <v>109849.735</v>
      </c>
    </row>
    <row r="9" ht="26" customHeight="1" spans="1:6">
      <c r="A9" s="7" t="s">
        <v>14</v>
      </c>
      <c r="B9" s="7">
        <v>1682.88</v>
      </c>
      <c r="C9" s="9">
        <v>647</v>
      </c>
      <c r="D9" s="12"/>
      <c r="E9" s="7">
        <f t="shared" si="1"/>
        <v>1682.88</v>
      </c>
      <c r="F9" s="7">
        <v>138692.286</v>
      </c>
    </row>
    <row r="10" s="10" customFormat="1" ht="26" customHeight="1" spans="1:7">
      <c r="A10" s="12" t="s">
        <v>15</v>
      </c>
      <c r="B10" s="12">
        <v>2549.86</v>
      </c>
      <c r="C10" s="13">
        <v>653</v>
      </c>
      <c r="D10" s="12"/>
      <c r="E10" s="7">
        <f t="shared" si="1"/>
        <v>2549.86</v>
      </c>
      <c r="F10" s="7">
        <v>208249.215</v>
      </c>
      <c r="G10"/>
    </row>
    <row r="11" ht="26" customHeight="1" spans="1:6">
      <c r="A11" s="7" t="s">
        <v>16</v>
      </c>
      <c r="B11" s="7">
        <v>667.98</v>
      </c>
      <c r="C11" s="9">
        <v>306</v>
      </c>
      <c r="D11" s="12">
        <v>52.7</v>
      </c>
      <c r="E11" s="7">
        <f t="shared" si="1"/>
        <v>720.68</v>
      </c>
      <c r="F11" s="7">
        <v>58879.556</v>
      </c>
    </row>
    <row r="12" ht="26" customHeight="1" spans="1:6">
      <c r="A12" s="7" t="s">
        <v>17</v>
      </c>
      <c r="B12" s="7">
        <v>1773.93</v>
      </c>
      <c r="C12" s="9">
        <v>550</v>
      </c>
      <c r="D12" s="12"/>
      <c r="E12" s="7">
        <f t="shared" si="1"/>
        <v>1773.93</v>
      </c>
      <c r="F12" s="7">
        <v>144930.081</v>
      </c>
    </row>
    <row r="13" ht="26" customHeight="1" spans="1:6">
      <c r="A13" s="7" t="s">
        <v>18</v>
      </c>
      <c r="B13" s="7">
        <v>1855.36</v>
      </c>
      <c r="C13" s="9">
        <v>577</v>
      </c>
      <c r="D13" s="12"/>
      <c r="E13" s="7">
        <f t="shared" si="1"/>
        <v>1855.36</v>
      </c>
      <c r="F13" s="7">
        <v>163520.099</v>
      </c>
    </row>
    <row r="14" ht="26" customHeight="1" spans="1:6">
      <c r="A14" s="7" t="s">
        <v>19</v>
      </c>
      <c r="B14" s="7">
        <v>1205.17</v>
      </c>
      <c r="C14" s="9">
        <v>548</v>
      </c>
      <c r="D14" s="12"/>
      <c r="E14" s="7">
        <f t="shared" si="1"/>
        <v>1205.17</v>
      </c>
      <c r="F14" s="7">
        <v>107229.616</v>
      </c>
    </row>
    <row r="15" ht="26" customHeight="1" spans="1:6">
      <c r="A15" s="7" t="s">
        <v>20</v>
      </c>
      <c r="B15" s="7">
        <v>40.24</v>
      </c>
      <c r="C15" s="9">
        <v>10</v>
      </c>
      <c r="D15" s="12"/>
      <c r="E15" s="7">
        <f t="shared" si="1"/>
        <v>40.24</v>
      </c>
      <c r="F15" s="7">
        <v>61069.933</v>
      </c>
    </row>
    <row r="16" ht="26" customHeight="1" spans="1:6">
      <c r="A16" s="7" t="s">
        <v>21</v>
      </c>
      <c r="B16" s="7">
        <v>309.7</v>
      </c>
      <c r="C16" s="9">
        <v>104</v>
      </c>
      <c r="D16" s="12"/>
      <c r="E16" s="7">
        <f t="shared" si="1"/>
        <v>309.7</v>
      </c>
      <c r="F16" s="7">
        <v>64513.588</v>
      </c>
    </row>
    <row r="17" s="11" customFormat="1" ht="26" customHeight="1" spans="1:7">
      <c r="A17" s="7" t="s">
        <v>22</v>
      </c>
      <c r="B17" s="7">
        <f t="shared" ref="B17:F17" si="2">SUM(B3:B16)</f>
        <v>18253.07</v>
      </c>
      <c r="C17" s="7">
        <f t="shared" si="2"/>
        <v>6404</v>
      </c>
      <c r="D17" s="7">
        <f t="shared" si="2"/>
        <v>52.7</v>
      </c>
      <c r="E17" s="7">
        <f t="shared" si="1"/>
        <v>18305.77</v>
      </c>
      <c r="F17" s="7">
        <f t="shared" si="2"/>
        <v>1624403.513</v>
      </c>
      <c r="G17"/>
    </row>
    <row r="18" s="2" customFormat="1" ht="18" customHeight="1" spans="1:6">
      <c r="A18" s="8" t="s">
        <v>38</v>
      </c>
      <c r="B18" s="8"/>
      <c r="C18" s="8" t="s">
        <v>39</v>
      </c>
      <c r="D18" s="8"/>
      <c r="E18" s="8"/>
      <c r="F18" s="8"/>
    </row>
    <row r="19" s="2" customFormat="1" ht="7" customHeight="1" spans="1:5">
      <c r="A19" s="8"/>
      <c r="B19" s="8"/>
      <c r="C19" s="8"/>
      <c r="D19" s="8"/>
      <c r="E19" s="8"/>
    </row>
    <row r="20" s="2" customFormat="1" ht="23" customHeight="1" spans="1:5">
      <c r="A20" s="8" t="s">
        <v>40</v>
      </c>
      <c r="B20" s="8"/>
      <c r="C20" s="8" t="s">
        <v>41</v>
      </c>
      <c r="D20" s="8"/>
      <c r="E20" s="8"/>
    </row>
    <row r="21" s="2" customFormat="1"/>
  </sheetData>
  <mergeCells count="1">
    <mergeCell ref="A1:E1"/>
  </mergeCells>
  <pageMargins left="0.984027777777778" right="0.75" top="0.707638888888889" bottom="0.786805555555556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4"/>
  <sheetViews>
    <sheetView workbookViewId="0">
      <selection activeCell="E13" sqref="E13"/>
    </sheetView>
  </sheetViews>
  <sheetFormatPr defaultColWidth="9" defaultRowHeight="13.5" outlineLevelCol="5"/>
  <cols>
    <col min="1" max="1" width="18.25" style="3" customWidth="1"/>
    <col min="2" max="2" width="35.875" customWidth="1"/>
    <col min="3" max="3" width="17.5" customWidth="1"/>
    <col min="4" max="4" width="40.875" customWidth="1"/>
    <col min="5" max="5" width="14.625" customWidth="1"/>
    <col min="6" max="6" width="15.125" hidden="1" customWidth="1"/>
    <col min="7" max="7" width="12.625"/>
    <col min="9" max="9" width="9.375"/>
  </cols>
  <sheetData>
    <row r="1" ht="32" customHeight="1" spans="1:6">
      <c r="A1" s="4" t="s">
        <v>44</v>
      </c>
      <c r="B1" s="4"/>
      <c r="C1" s="4"/>
      <c r="D1" s="4"/>
      <c r="E1" s="4"/>
      <c r="F1" s="5"/>
    </row>
    <row r="2" s="1" customFormat="1" ht="26" customHeight="1" spans="1:6">
      <c r="A2" s="6" t="s">
        <v>43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7</v>
      </c>
    </row>
    <row r="3" s="2" customFormat="1" ht="26" customHeight="1" spans="1:6">
      <c r="A3" s="7" t="s">
        <v>23</v>
      </c>
      <c r="B3" s="7">
        <v>1488.03</v>
      </c>
      <c r="C3" s="7">
        <v>436</v>
      </c>
      <c r="D3" s="7"/>
      <c r="E3" s="7">
        <v>1488.03</v>
      </c>
      <c r="F3" s="8"/>
    </row>
    <row r="4" s="2" customFormat="1" ht="26" customHeight="1" spans="1:6">
      <c r="A4" s="7" t="s">
        <v>24</v>
      </c>
      <c r="B4" s="7">
        <v>796.12</v>
      </c>
      <c r="C4" s="7">
        <v>368</v>
      </c>
      <c r="D4" s="7"/>
      <c r="E4" s="7">
        <v>796.12</v>
      </c>
      <c r="F4" s="8"/>
    </row>
    <row r="5" s="2" customFormat="1" ht="26" customHeight="1" spans="1:6">
      <c r="A5" s="7" t="s">
        <v>25</v>
      </c>
      <c r="B5" s="7"/>
      <c r="C5" s="7">
        <v>533</v>
      </c>
      <c r="D5" s="7">
        <v>1919.03</v>
      </c>
      <c r="E5" s="7">
        <v>1919.03</v>
      </c>
      <c r="F5" s="8"/>
    </row>
    <row r="6" s="2" customFormat="1" ht="26" customHeight="1" spans="1:6">
      <c r="A6" s="7" t="s">
        <v>26</v>
      </c>
      <c r="B6" s="7">
        <v>1195.41</v>
      </c>
      <c r="C6" s="7">
        <v>529</v>
      </c>
      <c r="D6" s="7"/>
      <c r="E6" s="7">
        <v>1195.41</v>
      </c>
      <c r="F6" s="8"/>
    </row>
    <row r="7" s="2" customFormat="1" ht="26" customHeight="1" spans="1:6">
      <c r="A7" s="7" t="s">
        <v>27</v>
      </c>
      <c r="B7" s="7"/>
      <c r="C7" s="7">
        <v>700</v>
      </c>
      <c r="D7" s="7">
        <v>1973.46</v>
      </c>
      <c r="E7" s="7">
        <v>1973.46</v>
      </c>
      <c r="F7" s="8"/>
    </row>
    <row r="8" s="2" customFormat="1" ht="26" customHeight="1" spans="1:6">
      <c r="A8" s="7" t="s">
        <v>28</v>
      </c>
      <c r="B8" s="7">
        <v>165.76</v>
      </c>
      <c r="C8" s="7">
        <v>54</v>
      </c>
      <c r="D8" s="7"/>
      <c r="E8" s="7">
        <v>165.76</v>
      </c>
      <c r="F8" s="8"/>
    </row>
    <row r="9" s="2" customFormat="1" ht="26" customHeight="1" spans="1:6">
      <c r="A9" s="7" t="s">
        <v>29</v>
      </c>
      <c r="B9" s="7">
        <v>45.81</v>
      </c>
      <c r="C9" s="7">
        <v>26</v>
      </c>
      <c r="D9" s="7"/>
      <c r="E9" s="7">
        <v>45.81</v>
      </c>
      <c r="F9" s="8"/>
    </row>
    <row r="10" s="2" customFormat="1" ht="26" customHeight="1" spans="1:6">
      <c r="A10" s="7" t="s">
        <v>22</v>
      </c>
      <c r="B10" s="7">
        <f>SUM(B3:B9)</f>
        <v>3691.13</v>
      </c>
      <c r="C10" s="7">
        <f>SUM(C3:C9)</f>
        <v>2646</v>
      </c>
      <c r="D10" s="7">
        <f>SUM(D3:D9)</f>
        <v>3892.49</v>
      </c>
      <c r="E10" s="7">
        <f>SUM(E3:E9)</f>
        <v>7583.62</v>
      </c>
      <c r="F10" s="8"/>
    </row>
    <row r="11" s="2" customFormat="1" ht="18" customHeight="1" spans="1:6">
      <c r="A11" s="8" t="s">
        <v>38</v>
      </c>
      <c r="B11" s="8"/>
      <c r="C11" s="8" t="s">
        <v>39</v>
      </c>
      <c r="D11" s="8"/>
      <c r="E11" s="8"/>
      <c r="F11" s="8"/>
    </row>
    <row r="12" s="2" customFormat="1" ht="7" customHeight="1" spans="1:5">
      <c r="A12" s="8"/>
      <c r="B12" s="8"/>
      <c r="C12" s="8"/>
      <c r="D12" s="8"/>
      <c r="E12" s="8"/>
    </row>
    <row r="13" s="2" customFormat="1" ht="23" customHeight="1" spans="1:5">
      <c r="A13" s="8" t="s">
        <v>40</v>
      </c>
      <c r="B13" s="8"/>
      <c r="C13" s="8" t="s">
        <v>41</v>
      </c>
      <c r="D13" s="8"/>
      <c r="E13" s="8"/>
    </row>
    <row r="14" s="2" customFormat="1"/>
  </sheetData>
  <mergeCells count="1">
    <mergeCell ref="A1:E1"/>
  </mergeCells>
  <pageMargins left="0.984027777777778" right="0.75" top="0.707638888888889" bottom="0.786805555555556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C3" sqref="C3:C6"/>
    </sheetView>
  </sheetViews>
  <sheetFormatPr defaultColWidth="9" defaultRowHeight="13.5" outlineLevelCol="5"/>
  <cols>
    <col min="1" max="1" width="18.25" style="3" customWidth="1"/>
    <col min="2" max="2" width="35.875" customWidth="1"/>
    <col min="3" max="3" width="17.5" customWidth="1"/>
    <col min="4" max="4" width="40.875" customWidth="1"/>
    <col min="5" max="5" width="14.625" customWidth="1"/>
    <col min="6" max="6" width="15.125" hidden="1" customWidth="1"/>
    <col min="7" max="7" width="12.625"/>
    <col min="9" max="9" width="9.375"/>
  </cols>
  <sheetData>
    <row r="1" ht="32" customHeight="1" spans="1:6">
      <c r="A1" s="4" t="s">
        <v>45</v>
      </c>
      <c r="B1" s="4"/>
      <c r="C1" s="4"/>
      <c r="D1" s="4"/>
      <c r="E1" s="4"/>
      <c r="F1" s="5"/>
    </row>
    <row r="2" s="1" customFormat="1" ht="26" customHeight="1" spans="1:6">
      <c r="A2" s="6" t="s">
        <v>43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7</v>
      </c>
    </row>
    <row r="3" s="2" customFormat="1" ht="26" customHeight="1" spans="1:6">
      <c r="A3" s="7" t="s">
        <v>30</v>
      </c>
      <c r="B3" s="7">
        <v>256.56</v>
      </c>
      <c r="C3" s="9">
        <v>141</v>
      </c>
      <c r="D3" s="7">
        <v>492.15</v>
      </c>
      <c r="E3" s="7">
        <f t="shared" ref="E3:E6" si="0">B3+D3</f>
        <v>748.71</v>
      </c>
      <c r="F3" s="8"/>
    </row>
    <row r="4" s="2" customFormat="1" ht="26" customHeight="1" spans="1:6">
      <c r="A4" s="7" t="s">
        <v>31</v>
      </c>
      <c r="B4" s="7">
        <v>201.93</v>
      </c>
      <c r="C4" s="9">
        <v>376</v>
      </c>
      <c r="D4" s="7">
        <v>706.55</v>
      </c>
      <c r="E4" s="7">
        <f t="shared" si="0"/>
        <v>908.48</v>
      </c>
      <c r="F4" s="8"/>
    </row>
    <row r="5" s="2" customFormat="1" ht="26" customHeight="1" spans="1:6">
      <c r="A5" s="7" t="s">
        <v>32</v>
      </c>
      <c r="B5" s="7">
        <v>803.23</v>
      </c>
      <c r="C5" s="9">
        <v>333</v>
      </c>
      <c r="D5" s="7">
        <v>15.33</v>
      </c>
      <c r="E5" s="7">
        <f t="shared" si="0"/>
        <v>818.56</v>
      </c>
      <c r="F5" s="8"/>
    </row>
    <row r="6" s="2" customFormat="1" ht="26" customHeight="1" spans="1:6">
      <c r="A6" s="7" t="s">
        <v>33</v>
      </c>
      <c r="B6" s="7">
        <v>365.43</v>
      </c>
      <c r="C6" s="9">
        <v>247</v>
      </c>
      <c r="D6" s="7">
        <v>607.78</v>
      </c>
      <c r="E6" s="7">
        <f t="shared" si="0"/>
        <v>973.21</v>
      </c>
      <c r="F6" s="8"/>
    </row>
    <row r="7" s="2" customFormat="1" ht="26" customHeight="1" spans="1:6">
      <c r="A7" s="7" t="s">
        <v>22</v>
      </c>
      <c r="B7" s="7">
        <f>SUM(B3:B6)</f>
        <v>1627.15</v>
      </c>
      <c r="C7" s="7">
        <f>SUM(C3:C6)</f>
        <v>1097</v>
      </c>
      <c r="D7" s="7">
        <f>SUM(D3:D6)</f>
        <v>1821.81</v>
      </c>
      <c r="E7" s="7">
        <f>SUM(E3:E6)</f>
        <v>3448.96</v>
      </c>
      <c r="F7" s="8"/>
    </row>
    <row r="8" s="2" customFormat="1" ht="18" customHeight="1" spans="1:6">
      <c r="A8" s="8" t="s">
        <v>38</v>
      </c>
      <c r="B8" s="8"/>
      <c r="C8" s="8" t="s">
        <v>39</v>
      </c>
      <c r="D8" s="8"/>
      <c r="E8" s="8"/>
      <c r="F8" s="8"/>
    </row>
    <row r="9" s="2" customFormat="1" ht="7" customHeight="1" spans="1:5">
      <c r="A9" s="8"/>
      <c r="B9" s="8"/>
      <c r="C9" s="8"/>
      <c r="D9" s="8"/>
      <c r="E9" s="8"/>
    </row>
    <row r="10" s="2" customFormat="1" ht="23" customHeight="1" spans="1:5">
      <c r="A10" s="8" t="s">
        <v>40</v>
      </c>
      <c r="B10" s="8"/>
      <c r="C10" s="8" t="s">
        <v>41</v>
      </c>
      <c r="D10" s="8"/>
      <c r="E10" s="8"/>
    </row>
    <row r="11" s="2" customFormat="1"/>
  </sheetData>
  <mergeCells count="1">
    <mergeCell ref="A1:E1"/>
  </mergeCells>
  <pageMargins left="0.984027777777778" right="0.75" top="0.707638888888889" bottom="0.786805555555556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"/>
  <sheetViews>
    <sheetView workbookViewId="0">
      <selection activeCell="B14" sqref="B14"/>
    </sheetView>
  </sheetViews>
  <sheetFormatPr defaultColWidth="9" defaultRowHeight="13.5" outlineLevelCol="5"/>
  <cols>
    <col min="1" max="1" width="18.25" style="3" customWidth="1"/>
    <col min="2" max="2" width="35.875" customWidth="1"/>
    <col min="3" max="3" width="17.5" customWidth="1"/>
    <col min="4" max="4" width="40.875" customWidth="1"/>
    <col min="5" max="5" width="14.625" customWidth="1"/>
    <col min="6" max="6" width="15.125" hidden="1" customWidth="1"/>
    <col min="7" max="7" width="12.625"/>
    <col min="9" max="9" width="9.375"/>
  </cols>
  <sheetData>
    <row r="1" ht="32" customHeight="1" spans="1:6">
      <c r="A1" s="4" t="s">
        <v>46</v>
      </c>
      <c r="B1" s="4"/>
      <c r="C1" s="4"/>
      <c r="D1" s="4"/>
      <c r="E1" s="4"/>
      <c r="F1" s="5"/>
    </row>
    <row r="2" s="1" customFormat="1" ht="26" customHeight="1" spans="1:6">
      <c r="A2" s="6" t="s">
        <v>43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7</v>
      </c>
    </row>
    <row r="3" s="2" customFormat="1" ht="26" customHeight="1" spans="1:6">
      <c r="A3" s="7" t="s">
        <v>34</v>
      </c>
      <c r="B3" s="7">
        <v>479.34</v>
      </c>
      <c r="C3" s="7">
        <v>182</v>
      </c>
      <c r="D3" s="7"/>
      <c r="E3" s="7">
        <v>479.34</v>
      </c>
      <c r="F3" s="8"/>
    </row>
    <row r="4" s="2" customFormat="1" ht="26" customHeight="1" spans="1:6">
      <c r="A4" s="7" t="s">
        <v>35</v>
      </c>
      <c r="B4" s="7">
        <v>77.5</v>
      </c>
      <c r="C4" s="7">
        <v>18</v>
      </c>
      <c r="D4" s="7"/>
      <c r="E4" s="7">
        <v>77.5</v>
      </c>
      <c r="F4" s="8"/>
    </row>
    <row r="5" s="2" customFormat="1" ht="26" customHeight="1" spans="1:6">
      <c r="A5" s="7" t="s">
        <v>22</v>
      </c>
      <c r="B5" s="7">
        <f>SUM(B3:B4)</f>
        <v>556.84</v>
      </c>
      <c r="C5" s="7">
        <f>SUM(C3:C4)</f>
        <v>200</v>
      </c>
      <c r="D5" s="7">
        <f>SUM(D3:D4)</f>
        <v>0</v>
      </c>
      <c r="E5" s="7">
        <f>SUM(E3:E4)</f>
        <v>556.84</v>
      </c>
      <c r="F5" s="8"/>
    </row>
    <row r="6" s="2" customFormat="1" ht="18" customHeight="1" spans="1:6">
      <c r="A6" s="8" t="s">
        <v>38</v>
      </c>
      <c r="B6" s="8"/>
      <c r="C6" s="8" t="s">
        <v>39</v>
      </c>
      <c r="D6" s="8"/>
      <c r="E6" s="8"/>
      <c r="F6" s="8"/>
    </row>
    <row r="7" s="2" customFormat="1" ht="7" customHeight="1" spans="1:5">
      <c r="A7" s="8"/>
      <c r="B7" s="8"/>
      <c r="C7" s="8"/>
      <c r="D7" s="8"/>
      <c r="E7" s="8"/>
    </row>
    <row r="8" s="2" customFormat="1" ht="23" customHeight="1" spans="1:5">
      <c r="A8" s="8" t="s">
        <v>40</v>
      </c>
      <c r="B8" s="8"/>
      <c r="C8" s="8" t="s">
        <v>41</v>
      </c>
      <c r="D8" s="8"/>
      <c r="E8" s="8"/>
    </row>
    <row r="9" s="2" customFormat="1"/>
  </sheetData>
  <mergeCells count="1">
    <mergeCell ref="A1:E1"/>
  </mergeCells>
  <pageMargins left="0.984027777777778" right="0.75" top="0.707638888888889" bottom="0.786805555555556" header="0.511805555555556" footer="0.511805555555556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workbookViewId="0">
      <selection activeCell="B11" sqref="B11"/>
    </sheetView>
  </sheetViews>
  <sheetFormatPr defaultColWidth="9" defaultRowHeight="13.5" outlineLevelRow="7" outlineLevelCol="5"/>
  <cols>
    <col min="1" max="1" width="18.25" style="3" customWidth="1"/>
    <col min="2" max="2" width="35.875" customWidth="1"/>
    <col min="3" max="3" width="17.5" customWidth="1"/>
    <col min="4" max="4" width="40.875" customWidth="1"/>
    <col min="5" max="5" width="14.625" customWidth="1"/>
    <col min="6" max="6" width="15.125" hidden="1" customWidth="1"/>
    <col min="7" max="7" width="12.625"/>
    <col min="9" max="9" width="9.375"/>
  </cols>
  <sheetData>
    <row r="1" ht="32" customHeight="1" spans="1:6">
      <c r="A1" s="4" t="s">
        <v>47</v>
      </c>
      <c r="B1" s="4"/>
      <c r="C1" s="4"/>
      <c r="D1" s="4"/>
      <c r="E1" s="4"/>
      <c r="F1" s="5"/>
    </row>
    <row r="2" s="1" customFormat="1" ht="26" customHeight="1" spans="1:6">
      <c r="A2" s="6" t="s">
        <v>43</v>
      </c>
      <c r="B2" s="6" t="s">
        <v>2</v>
      </c>
      <c r="C2" s="6" t="s">
        <v>3</v>
      </c>
      <c r="D2" s="6" t="s">
        <v>4</v>
      </c>
      <c r="E2" s="6" t="s">
        <v>5</v>
      </c>
      <c r="F2" s="7" t="s">
        <v>7</v>
      </c>
    </row>
    <row r="3" s="2" customFormat="1" ht="26" customHeight="1" spans="1:6">
      <c r="A3" s="7" t="s">
        <v>36</v>
      </c>
      <c r="B3" s="7"/>
      <c r="C3" s="7">
        <v>18</v>
      </c>
      <c r="D3" s="7">
        <v>38.25</v>
      </c>
      <c r="E3" s="7">
        <v>38.25</v>
      </c>
      <c r="F3" s="8"/>
    </row>
    <row r="4" s="2" customFormat="1" ht="26" customHeight="1" spans="1:6">
      <c r="A4" s="7" t="s">
        <v>22</v>
      </c>
      <c r="B4" s="7"/>
      <c r="C4" s="7">
        <v>18</v>
      </c>
      <c r="D4" s="7">
        <v>38.25</v>
      </c>
      <c r="E4" s="7">
        <v>38.25</v>
      </c>
      <c r="F4" s="8"/>
    </row>
    <row r="5" s="2" customFormat="1" ht="18" customHeight="1" spans="1:6">
      <c r="A5" s="8" t="s">
        <v>38</v>
      </c>
      <c r="B5" s="8"/>
      <c r="C5" s="8" t="s">
        <v>39</v>
      </c>
      <c r="D5" s="8"/>
      <c r="E5" s="8"/>
      <c r="F5" s="8"/>
    </row>
    <row r="6" s="2" customFormat="1" ht="7" customHeight="1" spans="1:5">
      <c r="A6" s="8"/>
      <c r="B6" s="8"/>
      <c r="C6" s="8"/>
      <c r="D6" s="8"/>
      <c r="E6" s="8"/>
    </row>
    <row r="7" s="2" customFormat="1" ht="23" customHeight="1" spans="1:5">
      <c r="A7" s="8" t="s">
        <v>40</v>
      </c>
      <c r="B7" s="8"/>
      <c r="C7" s="8" t="s">
        <v>41</v>
      </c>
      <c r="D7" s="8"/>
      <c r="E7" s="8"/>
    </row>
    <row r="8" s="2" customFormat="1"/>
  </sheetData>
  <mergeCells count="1">
    <mergeCell ref="A1:E1"/>
  </mergeCells>
  <pageMargins left="0.984027777777778" right="0.75" top="0.707638888888889" bottom="0.786805555555556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源城区汇总表</vt:lpstr>
      <vt:lpstr>埔前镇</vt:lpstr>
      <vt:lpstr>源南镇</vt:lpstr>
      <vt:lpstr>源西街道办事处</vt:lpstr>
      <vt:lpstr>东埔街道办事处</vt:lpstr>
      <vt:lpstr>高埔岗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2023-09-05T02:51:22Z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ubyTemplateID" linkTarget="0">
    <vt:lpwstr>11</vt:lpwstr>
  </property>
  <property fmtid="{D5CDD505-2E9C-101B-9397-08002B2CF9AE}" pid="4" name="KSOReadingLayout">
    <vt:bool>true</vt:bool>
  </property>
  <property fmtid="{D5CDD505-2E9C-101B-9397-08002B2CF9AE}" pid="5" name="ICV">
    <vt:lpwstr>20336A47ED53426AB7D2C7EA0034717E_13</vt:lpwstr>
  </property>
</Properties>
</file>