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<sst xmlns="http://schemas.openxmlformats.org/spreadsheetml/2006/main" count="96" uniqueCount="28">
  <si>
    <t>源城区自建房安全专项整治归集平台数据比对表</t>
  </si>
  <si>
    <t>单位</t>
  </si>
  <si>
    <t>自建房排查总量</t>
  </si>
  <si>
    <t>全部自建房隐患整治销号情况</t>
  </si>
  <si>
    <t>经营性自建房隐患整治销号情况</t>
  </si>
  <si>
    <t>需整治数</t>
  </si>
  <si>
    <t>已整治销号</t>
  </si>
  <si>
    <t>未整治销号</t>
  </si>
  <si>
    <t>整治销号日增加数</t>
  </si>
  <si>
    <t>整治销号率</t>
  </si>
  <si>
    <t>严重隐患需整治数</t>
  </si>
  <si>
    <t>已整治销号数</t>
  </si>
  <si>
    <t>未整治销号数</t>
  </si>
  <si>
    <t>一定安全隐患需整治数</t>
  </si>
  <si>
    <t>整治销号数</t>
  </si>
  <si>
    <t>源城区</t>
  </si>
  <si>
    <t>上城街道</t>
  </si>
  <si>
    <t>新江街道</t>
  </si>
  <si>
    <t>东埔街道</t>
  </si>
  <si>
    <t>源西街道</t>
  </si>
  <si>
    <t>高埔岗街道</t>
  </si>
  <si>
    <t>/</t>
  </si>
  <si>
    <t>源南镇</t>
  </si>
  <si>
    <t>埔前镇</t>
  </si>
  <si>
    <t>其它自建房排查总量</t>
  </si>
  <si>
    <t>其它自建房隐患整治销号情况</t>
  </si>
  <si>
    <t>经营性自建房排查总量</t>
  </si>
  <si>
    <t>时间：2024年3月7日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</si>
</sst>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22"/>
      <name val="华文中宋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0" fillId="0" borderId="0">
      <protection locked="0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0" fontId="2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0" xfId="0" applyFont="1">
      <alignment vertical="center"/>
    </xf>
    <xf numFmtId="10" fontId="0" fillId="0" borderId="1" xfId="3" applyNumberFormat="1" applyBorder="1" applyAlignment="1" applyProtection="1">
      <alignment vertical="center"/>
    </xf>
    <xf numFmtId="0" fontId="0" fillId="0" borderId="4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3"/>
  <sheetViews>
    <sheetView tabSelected="1" workbookViewId="0">
      <selection activeCell="G35" sqref="G35"/>
    </sheetView>
  </sheetViews>
  <sheetFormatPr defaultColWidth="9" defaultRowHeight="14.25" customHeight="1"/>
  <cols>
    <col min="1" max="1" width="11.625" customWidth="1"/>
    <col min="2" max="2" width="7.375" customWidth="1"/>
    <col min="3" max="4" width="6.375" customWidth="1"/>
    <col min="5" max="5" width="7.25" customWidth="1"/>
    <col min="6" max="6" width="8.5" customWidth="1"/>
    <col min="7" max="7" width="9.75" customWidth="1"/>
    <col min="8" max="8" width="8.5" customWidth="1"/>
    <col min="9" max="9" width="7.75" customWidth="1"/>
    <col min="10" max="11" width="7.25" customWidth="1"/>
    <col min="12" max="12" width="8.125" customWidth="1"/>
    <col min="13" max="13" width="7.75" customWidth="1"/>
    <col min="14" max="14" width="7.375" customWidth="1"/>
    <col min="15" max="15" width="6" customWidth="1"/>
    <col min="16" max="16" width="5.75" customWidth="1"/>
    <col min="17" max="17" width="7.25" customWidth="1"/>
    <col min="18" max="18" width="6" customWidth="1"/>
    <col min="19" max="19" width="5" customWidth="1"/>
    <col min="20" max="20" width="4.25" customWidth="1"/>
    <col min="21" max="21" width="6.75" customWidth="1"/>
    <col min="22" max="22" width="7.75" customWidth="1"/>
    <col min="23" max="23" width="5.875" customWidth="1"/>
    <col min="24" max="24" width="5" customWidth="1"/>
    <col min="25" max="25" width="6.25" customWidth="1"/>
    <col min="26" max="26" width="7.375" customWidth="1"/>
    <col min="27" max="27" width="10.8333333333333"/>
    <col min="28" max="31" width="9" hidden="1" customWidth="1"/>
  </cols>
  <sheetData>
    <row r="1" ht="60" customHeight="1" spans="1:2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ht="35" customHeight="1" spans="1:31">
      <c r="A2" s="2" t="s">
        <v>1</v>
      </c>
      <c r="B2" s="3" t="s">
        <v>2</v>
      </c>
      <c r="C2" s="3" t="s">
        <v>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AB2" s="2" t="s">
        <v>4</v>
      </c>
      <c r="AC2" s="2"/>
      <c r="AD2" s="2"/>
      <c r="AE2" s="2"/>
    </row>
    <row r="3" ht="66" customHeight="1" spans="1:31">
      <c r="A3" s="2"/>
      <c r="B3" s="3"/>
      <c r="C3" s="3" t="s">
        <v>5</v>
      </c>
      <c r="D3" s="4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8</v>
      </c>
      <c r="L3" s="3" t="s">
        <v>9</v>
      </c>
      <c r="M3" s="3" t="s">
        <v>13</v>
      </c>
      <c r="N3" s="3" t="s">
        <v>11</v>
      </c>
      <c r="O3" s="3" t="s">
        <v>12</v>
      </c>
      <c r="P3" s="3" t="s">
        <v>8</v>
      </c>
      <c r="Q3" s="3" t="s">
        <v>9</v>
      </c>
      <c r="AB3" s="3" t="s">
        <v>5</v>
      </c>
      <c r="AC3" s="4" t="s">
        <v>14</v>
      </c>
      <c r="AD3" s="3" t="s">
        <v>8</v>
      </c>
      <c r="AE3" s="3" t="s">
        <v>9</v>
      </c>
    </row>
    <row r="4" ht="23" customHeight="1" spans="1:31">
      <c r="A4" s="2" t="s">
        <v>15</v>
      </c>
      <c r="B4" s="2">
        <f>B5+B6+B7+B8+B9+B10+B11</f>
        <v>65393</v>
      </c>
      <c r="C4" s="2">
        <f>C5+C6+C7+C8+C9+C10+C11</f>
        <v>328</v>
      </c>
      <c r="D4" s="2">
        <f>D5+D6+D7+D8+D9+D10+D11</f>
        <v>170</v>
      </c>
      <c r="E4" s="2">
        <f>C4-D4</f>
        <v>158</v>
      </c>
      <c r="F4" s="2">
        <v>0</v>
      </c>
      <c r="G4" s="5">
        <f>D4/C4</f>
        <v>0.518292682926829</v>
      </c>
      <c r="H4" s="2">
        <f t="shared" ref="H4:N4" si="0">H5+H6+H7+H8+H9+H10+H11</f>
        <v>42</v>
      </c>
      <c r="I4" s="2">
        <f t="shared" si="0"/>
        <v>18</v>
      </c>
      <c r="J4" s="9">
        <f>H4-I4</f>
        <v>24</v>
      </c>
      <c r="K4" s="9">
        <v>0</v>
      </c>
      <c r="L4" s="5">
        <f>I4/H4</f>
        <v>0.428571428571429</v>
      </c>
      <c r="M4" s="2">
        <f t="shared" si="0"/>
        <v>286</v>
      </c>
      <c r="N4" s="2">
        <f t="shared" si="0"/>
        <v>152</v>
      </c>
      <c r="O4" s="2">
        <f>M4-N4</f>
        <v>134</v>
      </c>
      <c r="P4" s="2">
        <v>0</v>
      </c>
      <c r="Q4" s="11">
        <f>N4/M4</f>
        <v>0.531468531468531</v>
      </c>
      <c r="AB4" s="2">
        <v>44</v>
      </c>
      <c r="AC4" s="2">
        <f>AC5+AC6+AC7+AC8+AC9+AC10+AC11</f>
        <v>43</v>
      </c>
      <c r="AD4" s="2">
        <f>AD5+AD6+AD7+AD8+AD9+AD10+AD11</f>
        <v>0</v>
      </c>
      <c r="AE4" s="5">
        <f t="shared" ref="AE4:AE8" si="1">AC4/AB4</f>
        <v>0.97727272727</v>
      </c>
    </row>
    <row r="5" spans="1:31">
      <c r="A5" s="3" t="s">
        <v>16</v>
      </c>
      <c r="B5" s="2">
        <v>4478</v>
      </c>
      <c r="C5" s="2">
        <v>24</v>
      </c>
      <c r="D5" s="2">
        <v>7</v>
      </c>
      <c r="E5" s="2">
        <f t="shared" ref="E5:E11" si="2">C5-D5</f>
        <v>17</v>
      </c>
      <c r="F5" s="2">
        <v>0</v>
      </c>
      <c r="G5" s="5">
        <f t="shared" ref="G5:G11" si="3">D5/C5</f>
        <v>0.291666666666667</v>
      </c>
      <c r="H5" s="2">
        <v>5</v>
      </c>
      <c r="I5" s="2">
        <v>4</v>
      </c>
      <c r="J5" s="9">
        <f t="shared" ref="J5:J11" si="4">H5-I5</f>
        <v>1</v>
      </c>
      <c r="K5" s="9">
        <v>0</v>
      </c>
      <c r="L5" s="5">
        <f t="shared" ref="L5:L11" si="5">I5/H5</f>
        <v>0.8</v>
      </c>
      <c r="M5" s="2">
        <v>19</v>
      </c>
      <c r="N5" s="2">
        <v>3</v>
      </c>
      <c r="O5" s="2">
        <f t="shared" ref="O5:O11" si="6">M5-N5</f>
        <v>16</v>
      </c>
      <c r="P5" s="2">
        <v>0</v>
      </c>
      <c r="Q5" s="11">
        <f t="shared" ref="Q5:Q11" si="7">N5/M5</f>
        <v>0.157894736842105</v>
      </c>
      <c r="AB5" s="2">
        <v>4</v>
      </c>
      <c r="AC5" s="2">
        <v>4</v>
      </c>
      <c r="AD5" s="2">
        <v>0</v>
      </c>
      <c r="AE5" s="5">
        <f t="shared" si="1"/>
        <v>1</v>
      </c>
    </row>
    <row r="6" spans="1:31">
      <c r="A6" s="3" t="s">
        <v>17</v>
      </c>
      <c r="B6" s="2">
        <v>5694</v>
      </c>
      <c r="C6" s="2">
        <v>29</v>
      </c>
      <c r="D6" s="2">
        <v>13</v>
      </c>
      <c r="E6" s="2">
        <f t="shared" si="2"/>
        <v>16</v>
      </c>
      <c r="F6" s="2">
        <v>0</v>
      </c>
      <c r="G6" s="5">
        <f t="shared" si="3"/>
        <v>0.448275862068966</v>
      </c>
      <c r="H6" s="2">
        <v>4</v>
      </c>
      <c r="I6" s="2">
        <v>3</v>
      </c>
      <c r="J6" s="9">
        <f t="shared" si="4"/>
        <v>1</v>
      </c>
      <c r="K6" s="9">
        <v>0</v>
      </c>
      <c r="L6" s="5">
        <f t="shared" si="5"/>
        <v>0.75</v>
      </c>
      <c r="M6" s="2">
        <v>25</v>
      </c>
      <c r="N6" s="2">
        <v>10</v>
      </c>
      <c r="O6" s="2">
        <f t="shared" si="6"/>
        <v>15</v>
      </c>
      <c r="P6" s="2">
        <v>0</v>
      </c>
      <c r="Q6" s="11">
        <f t="shared" si="7"/>
        <v>0.4</v>
      </c>
      <c r="AB6" s="2">
        <v>4</v>
      </c>
      <c r="AC6" s="2">
        <v>4</v>
      </c>
      <c r="AD6" s="2">
        <v>0</v>
      </c>
      <c r="AE6" s="5">
        <f t="shared" si="1"/>
        <v>1</v>
      </c>
    </row>
    <row r="7" spans="1:31">
      <c r="A7" s="3" t="s">
        <v>18</v>
      </c>
      <c r="B7" s="2">
        <v>13393</v>
      </c>
      <c r="C7" s="2">
        <v>22</v>
      </c>
      <c r="D7" s="2">
        <v>16</v>
      </c>
      <c r="E7" s="2">
        <f t="shared" si="2"/>
        <v>6</v>
      </c>
      <c r="F7" s="2">
        <v>0</v>
      </c>
      <c r="G7" s="5">
        <f t="shared" si="3"/>
        <v>0.727272727272727</v>
      </c>
      <c r="H7" s="2">
        <v>2</v>
      </c>
      <c r="I7" s="2">
        <v>1</v>
      </c>
      <c r="J7" s="9">
        <f t="shared" si="4"/>
        <v>1</v>
      </c>
      <c r="K7" s="9">
        <v>0</v>
      </c>
      <c r="L7" s="5">
        <f t="shared" si="5"/>
        <v>0.5</v>
      </c>
      <c r="M7" s="2">
        <v>20</v>
      </c>
      <c r="N7" s="2">
        <v>15</v>
      </c>
      <c r="O7" s="2">
        <f t="shared" si="6"/>
        <v>5</v>
      </c>
      <c r="P7" s="2">
        <v>0</v>
      </c>
      <c r="Q7" s="11">
        <f t="shared" si="7"/>
        <v>0.75</v>
      </c>
      <c r="AB7" s="13">
        <v>4</v>
      </c>
      <c r="AC7" s="2">
        <v>4</v>
      </c>
      <c r="AD7" s="2">
        <v>0</v>
      </c>
      <c r="AE7" s="5">
        <f t="shared" si="1"/>
        <v>1</v>
      </c>
    </row>
    <row r="8" spans="1:31">
      <c r="A8" s="3" t="s">
        <v>19</v>
      </c>
      <c r="B8" s="2">
        <v>19082</v>
      </c>
      <c r="C8" s="2">
        <v>54</v>
      </c>
      <c r="D8" s="2">
        <v>43</v>
      </c>
      <c r="E8" s="2">
        <f t="shared" si="2"/>
        <v>11</v>
      </c>
      <c r="F8" s="2">
        <v>0</v>
      </c>
      <c r="G8" s="5">
        <f t="shared" si="3"/>
        <v>0.796296296296296</v>
      </c>
      <c r="H8" s="2">
        <v>7</v>
      </c>
      <c r="I8" s="2">
        <v>0</v>
      </c>
      <c r="J8" s="9">
        <f t="shared" si="4"/>
        <v>7</v>
      </c>
      <c r="K8" s="9">
        <v>0</v>
      </c>
      <c r="L8" s="5">
        <f t="shared" si="5"/>
        <v>0</v>
      </c>
      <c r="M8" s="2">
        <v>47</v>
      </c>
      <c r="N8" s="2">
        <v>43</v>
      </c>
      <c r="O8" s="2">
        <f t="shared" si="6"/>
        <v>4</v>
      </c>
      <c r="P8" s="2">
        <v>0</v>
      </c>
      <c r="Q8" s="11">
        <f t="shared" si="7"/>
        <v>0.914893617021277</v>
      </c>
      <c r="AB8" s="2">
        <v>20</v>
      </c>
      <c r="AC8" s="2">
        <v>20</v>
      </c>
      <c r="AD8" s="2">
        <v>0</v>
      </c>
      <c r="AE8" s="5">
        <f t="shared" si="1"/>
        <v>1</v>
      </c>
    </row>
    <row r="9" spans="1:31">
      <c r="A9" s="3" t="s">
        <v>20</v>
      </c>
      <c r="B9" s="2">
        <v>1075</v>
      </c>
      <c r="C9" s="2">
        <v>6</v>
      </c>
      <c r="D9" s="2">
        <v>6</v>
      </c>
      <c r="E9" s="2">
        <f t="shared" si="2"/>
        <v>0</v>
      </c>
      <c r="F9" s="2">
        <v>0</v>
      </c>
      <c r="G9" s="5">
        <f t="shared" si="3"/>
        <v>1</v>
      </c>
      <c r="H9" s="2">
        <v>0</v>
      </c>
      <c r="I9" s="2">
        <v>0</v>
      </c>
      <c r="J9" s="9">
        <f t="shared" si="4"/>
        <v>0</v>
      </c>
      <c r="K9" s="9">
        <v>0</v>
      </c>
      <c r="L9" s="5" t="s">
        <v>21</v>
      </c>
      <c r="M9" s="2">
        <v>6</v>
      </c>
      <c r="N9" s="2">
        <v>6</v>
      </c>
      <c r="O9" s="2">
        <f t="shared" si="6"/>
        <v>0</v>
      </c>
      <c r="P9" s="2">
        <v>0</v>
      </c>
      <c r="Q9" s="11">
        <f t="shared" si="7"/>
        <v>1</v>
      </c>
      <c r="AB9" s="2">
        <v>0</v>
      </c>
      <c r="AC9" s="2">
        <v>0</v>
      </c>
      <c r="AD9" s="2">
        <v>0</v>
      </c>
      <c r="AE9" s="5" t="s">
        <v>21</v>
      </c>
    </row>
    <row r="10" spans="1:31">
      <c r="A10" s="3" t="s">
        <v>22</v>
      </c>
      <c r="B10" s="2">
        <v>9098</v>
      </c>
      <c r="C10" s="2">
        <v>107</v>
      </c>
      <c r="D10" s="2">
        <v>58</v>
      </c>
      <c r="E10" s="2">
        <f t="shared" si="2"/>
        <v>49</v>
      </c>
      <c r="F10" s="2">
        <v>0</v>
      </c>
      <c r="G10" s="5">
        <f t="shared" si="3"/>
        <v>0.542056074766355</v>
      </c>
      <c r="H10" s="2">
        <v>10</v>
      </c>
      <c r="I10" s="2">
        <v>7</v>
      </c>
      <c r="J10" s="9">
        <f t="shared" si="4"/>
        <v>3</v>
      </c>
      <c r="K10" s="9">
        <v>0</v>
      </c>
      <c r="L10" s="5">
        <f t="shared" si="5"/>
        <v>0.7</v>
      </c>
      <c r="M10" s="2">
        <v>97</v>
      </c>
      <c r="N10" s="2">
        <v>51</v>
      </c>
      <c r="O10" s="2">
        <f t="shared" si="6"/>
        <v>46</v>
      </c>
      <c r="P10" s="2">
        <v>0</v>
      </c>
      <c r="Q10" s="11">
        <f t="shared" si="7"/>
        <v>0.525773195876289</v>
      </c>
      <c r="AB10" s="2">
        <v>9</v>
      </c>
      <c r="AC10" s="2">
        <v>8</v>
      </c>
      <c r="AD10" s="2">
        <v>0</v>
      </c>
      <c r="AE10" s="5">
        <f>AC10/AB10</f>
        <v>0.88888888889</v>
      </c>
    </row>
    <row r="11" spans="1:31">
      <c r="A11" s="3" t="s">
        <v>23</v>
      </c>
      <c r="B11" s="2">
        <v>12573</v>
      </c>
      <c r="C11" s="2">
        <v>86</v>
      </c>
      <c r="D11" s="2">
        <v>27</v>
      </c>
      <c r="E11" s="2">
        <f t="shared" si="2"/>
        <v>59</v>
      </c>
      <c r="F11" s="2">
        <v>0</v>
      </c>
      <c r="G11" s="5">
        <f t="shared" si="3"/>
        <v>0.313953488372093</v>
      </c>
      <c r="H11" s="2">
        <v>14</v>
      </c>
      <c r="I11" s="2">
        <v>3</v>
      </c>
      <c r="J11" s="9">
        <f t="shared" si="4"/>
        <v>11</v>
      </c>
      <c r="K11" s="9">
        <v>0</v>
      </c>
      <c r="L11" s="5">
        <f t="shared" si="5"/>
        <v>0.214285714285714</v>
      </c>
      <c r="M11" s="2">
        <v>72</v>
      </c>
      <c r="N11" s="2">
        <v>24</v>
      </c>
      <c r="O11" s="2">
        <f t="shared" si="6"/>
        <v>48</v>
      </c>
      <c r="P11" s="2">
        <v>0</v>
      </c>
      <c r="Q11" s="11">
        <f t="shared" si="7"/>
        <v>0.333333333333333</v>
      </c>
      <c r="AB11" s="2">
        <v>3</v>
      </c>
      <c r="AC11" s="2">
        <v>3</v>
      </c>
      <c r="AD11" s="2">
        <v>0</v>
      </c>
      <c r="AE11" s="5">
        <f>AC11/AB11</f>
        <v>1</v>
      </c>
    </row>
    <row r="12" spans="1:22">
      <c r="A12" s="2" t="s">
        <v>1</v>
      </c>
      <c r="B12" s="3" t="s">
        <v>24</v>
      </c>
      <c r="C12" s="6" t="s">
        <v>25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2"/>
      <c r="R12" s="8"/>
      <c r="S12" s="8"/>
      <c r="T12" s="8"/>
      <c r="U12" s="8"/>
      <c r="V12" s="8"/>
    </row>
    <row r="13" ht="57" spans="1:17">
      <c r="A13" s="2"/>
      <c r="B13" s="3"/>
      <c r="C13" s="3" t="s">
        <v>5</v>
      </c>
      <c r="D13" s="4" t="s">
        <v>6</v>
      </c>
      <c r="E13" s="3" t="s">
        <v>7</v>
      </c>
      <c r="F13" s="3" t="s">
        <v>8</v>
      </c>
      <c r="G13" s="3" t="s">
        <v>9</v>
      </c>
      <c r="H13" s="3" t="s">
        <v>10</v>
      </c>
      <c r="I13" s="3" t="s">
        <v>11</v>
      </c>
      <c r="J13" s="3" t="s">
        <v>12</v>
      </c>
      <c r="K13" s="3" t="s">
        <v>8</v>
      </c>
      <c r="L13" s="3" t="s">
        <v>9</v>
      </c>
      <c r="M13" s="3" t="s">
        <v>13</v>
      </c>
      <c r="N13" s="3" t="s">
        <v>11</v>
      </c>
      <c r="O13" s="3" t="s">
        <v>12</v>
      </c>
      <c r="P13" s="3" t="s">
        <v>8</v>
      </c>
      <c r="Q13" s="3" t="s">
        <v>9</v>
      </c>
    </row>
    <row r="14" customHeight="1" spans="1:17">
      <c r="A14" s="2" t="s">
        <v>15</v>
      </c>
      <c r="B14" s="2">
        <f>B15+B16+B17+B18+B19+B20+B21</f>
        <v>51720</v>
      </c>
      <c r="C14" s="2">
        <f t="shared" ref="C14:I14" si="8">C15+C16+C17+C18+C19+C20+C21</f>
        <v>284</v>
      </c>
      <c r="D14" s="2">
        <f t="shared" si="8"/>
        <v>126</v>
      </c>
      <c r="E14" s="2">
        <f>C14-D14</f>
        <v>158</v>
      </c>
      <c r="F14" s="2">
        <v>0</v>
      </c>
      <c r="G14" s="5">
        <f>D14/C14</f>
        <v>0.443661971830986</v>
      </c>
      <c r="H14" s="2">
        <f t="shared" si="8"/>
        <v>40</v>
      </c>
      <c r="I14" s="2">
        <f t="shared" si="8"/>
        <v>16</v>
      </c>
      <c r="J14" s="9">
        <f>H14-I14</f>
        <v>24</v>
      </c>
      <c r="K14" s="9">
        <v>0</v>
      </c>
      <c r="L14" s="5">
        <f>I14/H14</f>
        <v>0.4</v>
      </c>
      <c r="M14" s="2">
        <f>M15+M16+M17+M18+M19+M20+M21</f>
        <v>244</v>
      </c>
      <c r="N14" s="2">
        <f>N15+N16+N17+N18+N19+N20+N21</f>
        <v>110</v>
      </c>
      <c r="O14" s="2">
        <f>M14-N14</f>
        <v>134</v>
      </c>
      <c r="P14" s="2">
        <v>0</v>
      </c>
      <c r="Q14" s="5">
        <f>N14/M14</f>
        <v>0.450819672131148</v>
      </c>
    </row>
    <row r="15" customHeight="1" spans="1:17">
      <c r="A15" s="3" t="s">
        <v>16</v>
      </c>
      <c r="B15" s="2">
        <v>3682</v>
      </c>
      <c r="C15" s="2">
        <v>20</v>
      </c>
      <c r="D15" s="2">
        <v>3</v>
      </c>
      <c r="E15" s="2">
        <f t="shared" ref="E15:E21" si="9">C15-D15</f>
        <v>17</v>
      </c>
      <c r="F15" s="2">
        <v>0</v>
      </c>
      <c r="G15" s="5">
        <f t="shared" ref="G14:G21" si="10">D15/C15</f>
        <v>0.15</v>
      </c>
      <c r="H15" s="2">
        <v>4</v>
      </c>
      <c r="I15" s="2">
        <v>3</v>
      </c>
      <c r="J15" s="9">
        <f t="shared" ref="J15:J21" si="11">H15-I15</f>
        <v>1</v>
      </c>
      <c r="K15" s="9">
        <v>0</v>
      </c>
      <c r="L15" s="5">
        <f t="shared" ref="L14:L18" si="12">I15/H15</f>
        <v>0.75</v>
      </c>
      <c r="M15" s="2">
        <v>16</v>
      </c>
      <c r="N15" s="2">
        <v>0</v>
      </c>
      <c r="O15" s="2">
        <f t="shared" ref="O14:O21" si="13">M15-N15</f>
        <v>16</v>
      </c>
      <c r="P15" s="2">
        <v>1</v>
      </c>
      <c r="Q15" s="5">
        <f t="shared" ref="Q15:Q21" si="14">N15/M15</f>
        <v>0</v>
      </c>
    </row>
    <row r="16" customHeight="1" spans="1:17">
      <c r="A16" s="3" t="s">
        <v>17</v>
      </c>
      <c r="B16" s="2">
        <v>4573</v>
      </c>
      <c r="C16" s="2">
        <v>25</v>
      </c>
      <c r="D16" s="2">
        <v>9</v>
      </c>
      <c r="E16" s="2">
        <f t="shared" si="9"/>
        <v>16</v>
      </c>
      <c r="F16" s="2">
        <v>0</v>
      </c>
      <c r="G16" s="5">
        <f t="shared" si="10"/>
        <v>0.36</v>
      </c>
      <c r="H16" s="2">
        <v>4</v>
      </c>
      <c r="I16" s="2">
        <v>3</v>
      </c>
      <c r="J16" s="9">
        <f t="shared" si="11"/>
        <v>1</v>
      </c>
      <c r="K16" s="9">
        <v>0</v>
      </c>
      <c r="L16" s="5">
        <f t="shared" si="12"/>
        <v>0.75</v>
      </c>
      <c r="M16" s="2">
        <v>21</v>
      </c>
      <c r="N16" s="2">
        <v>6</v>
      </c>
      <c r="O16" s="2">
        <f t="shared" si="13"/>
        <v>15</v>
      </c>
      <c r="P16" s="2">
        <v>2</v>
      </c>
      <c r="Q16" s="5">
        <f t="shared" si="14"/>
        <v>0.285714285714286</v>
      </c>
    </row>
    <row r="17" customHeight="1" spans="1:17">
      <c r="A17" s="3" t="s">
        <v>18</v>
      </c>
      <c r="B17" s="2">
        <v>8103</v>
      </c>
      <c r="C17" s="2">
        <v>18</v>
      </c>
      <c r="D17" s="2">
        <v>12</v>
      </c>
      <c r="E17" s="2">
        <f t="shared" si="9"/>
        <v>6</v>
      </c>
      <c r="F17" s="2">
        <v>0</v>
      </c>
      <c r="G17" s="5">
        <f t="shared" si="10"/>
        <v>0.666666666666667</v>
      </c>
      <c r="H17" s="2">
        <v>2</v>
      </c>
      <c r="I17" s="2">
        <v>1</v>
      </c>
      <c r="J17" s="9">
        <f t="shared" si="11"/>
        <v>1</v>
      </c>
      <c r="K17" s="9">
        <v>0</v>
      </c>
      <c r="L17" s="5">
        <f t="shared" si="12"/>
        <v>0.5</v>
      </c>
      <c r="M17" s="2">
        <v>16</v>
      </c>
      <c r="N17" s="2">
        <v>11</v>
      </c>
      <c r="O17" s="2">
        <f t="shared" si="13"/>
        <v>5</v>
      </c>
      <c r="P17" s="2">
        <v>3</v>
      </c>
      <c r="Q17" s="5">
        <f t="shared" si="14"/>
        <v>0.6875</v>
      </c>
    </row>
    <row r="18" customHeight="1" spans="1:17">
      <c r="A18" s="3" t="s">
        <v>19</v>
      </c>
      <c r="B18" s="2">
        <v>16082</v>
      </c>
      <c r="C18" s="2">
        <v>34</v>
      </c>
      <c r="D18" s="2">
        <v>23</v>
      </c>
      <c r="E18" s="2">
        <f t="shared" si="9"/>
        <v>11</v>
      </c>
      <c r="F18" s="2">
        <v>0</v>
      </c>
      <c r="G18" s="5">
        <f t="shared" si="10"/>
        <v>0.676470588235294</v>
      </c>
      <c r="H18" s="2">
        <v>7</v>
      </c>
      <c r="I18" s="2">
        <v>0</v>
      </c>
      <c r="J18" s="9">
        <f t="shared" si="11"/>
        <v>7</v>
      </c>
      <c r="K18" s="9">
        <v>0</v>
      </c>
      <c r="L18" s="5">
        <f t="shared" si="12"/>
        <v>0</v>
      </c>
      <c r="M18" s="2">
        <v>27</v>
      </c>
      <c r="N18" s="2">
        <v>23</v>
      </c>
      <c r="O18" s="2">
        <f t="shared" si="13"/>
        <v>4</v>
      </c>
      <c r="P18" s="2">
        <v>4</v>
      </c>
      <c r="Q18" s="5">
        <f t="shared" si="14"/>
        <v>0.851851851851852</v>
      </c>
    </row>
    <row r="19" customHeight="1" spans="1:17">
      <c r="A19" s="3" t="s">
        <v>20</v>
      </c>
      <c r="B19" s="2">
        <v>659</v>
      </c>
      <c r="C19" s="2">
        <v>6</v>
      </c>
      <c r="D19" s="2">
        <v>6</v>
      </c>
      <c r="E19" s="2">
        <f t="shared" si="9"/>
        <v>0</v>
      </c>
      <c r="F19" s="2">
        <v>0</v>
      </c>
      <c r="G19" s="5">
        <f t="shared" si="10"/>
        <v>1</v>
      </c>
      <c r="H19" s="2">
        <v>0</v>
      </c>
      <c r="I19" s="2">
        <v>0</v>
      </c>
      <c r="J19" s="9">
        <f t="shared" si="11"/>
        <v>0</v>
      </c>
      <c r="K19" s="9">
        <v>0</v>
      </c>
      <c r="L19" s="5" t="s">
        <v>21</v>
      </c>
      <c r="M19" s="2">
        <v>6</v>
      </c>
      <c r="N19" s="2">
        <v>6</v>
      </c>
      <c r="O19" s="2">
        <f t="shared" si="13"/>
        <v>0</v>
      </c>
      <c r="P19" s="2">
        <v>5</v>
      </c>
      <c r="Q19" s="5">
        <f t="shared" si="14"/>
        <v>1</v>
      </c>
    </row>
    <row r="20" customHeight="1" spans="1:17">
      <c r="A20" s="3" t="s">
        <v>22</v>
      </c>
      <c r="B20" s="2">
        <v>7482</v>
      </c>
      <c r="C20" s="2">
        <v>98</v>
      </c>
      <c r="D20" s="2">
        <v>49</v>
      </c>
      <c r="E20" s="2">
        <f t="shared" si="9"/>
        <v>49</v>
      </c>
      <c r="F20" s="2">
        <v>0</v>
      </c>
      <c r="G20" s="5">
        <f t="shared" si="10"/>
        <v>0.5</v>
      </c>
      <c r="H20" s="2">
        <v>9</v>
      </c>
      <c r="I20" s="2">
        <v>6</v>
      </c>
      <c r="J20" s="9">
        <f t="shared" si="11"/>
        <v>3</v>
      </c>
      <c r="K20" s="9">
        <v>0</v>
      </c>
      <c r="L20" s="5">
        <f>I20/H20</f>
        <v>0.666666666666667</v>
      </c>
      <c r="M20" s="2">
        <v>89</v>
      </c>
      <c r="N20" s="2">
        <v>43</v>
      </c>
      <c r="O20" s="2">
        <f t="shared" si="13"/>
        <v>46</v>
      </c>
      <c r="P20" s="2">
        <v>6</v>
      </c>
      <c r="Q20" s="5">
        <f t="shared" si="14"/>
        <v>0.48314606741573</v>
      </c>
    </row>
    <row r="21" customHeight="1" spans="1:17">
      <c r="A21" s="3" t="s">
        <v>23</v>
      </c>
      <c r="B21" s="2">
        <v>11139</v>
      </c>
      <c r="C21" s="2">
        <v>83</v>
      </c>
      <c r="D21" s="2">
        <v>24</v>
      </c>
      <c r="E21" s="2">
        <f t="shared" si="9"/>
        <v>59</v>
      </c>
      <c r="F21" s="2">
        <v>0</v>
      </c>
      <c r="G21" s="5">
        <f t="shared" si="10"/>
        <v>0.289156626506024</v>
      </c>
      <c r="H21" s="2">
        <v>14</v>
      </c>
      <c r="I21" s="2">
        <v>3</v>
      </c>
      <c r="J21" s="9">
        <f t="shared" si="11"/>
        <v>11</v>
      </c>
      <c r="K21" s="9">
        <v>0</v>
      </c>
      <c r="L21" s="5">
        <f>I21/H21</f>
        <v>0.21428571429</v>
      </c>
      <c r="M21" s="2">
        <v>69</v>
      </c>
      <c r="N21" s="2">
        <v>21</v>
      </c>
      <c r="O21" s="2">
        <f t="shared" si="13"/>
        <v>48</v>
      </c>
      <c r="P21" s="2">
        <v>7</v>
      </c>
      <c r="Q21" s="5">
        <f t="shared" si="14"/>
        <v>0.304347826086957</v>
      </c>
    </row>
    <row r="22" ht="46" customHeight="1" spans="1:17">
      <c r="A22" s="1" t="s">
        <v>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ht="31" customHeight="1" spans="1:17">
      <c r="A23" s="2" t="s">
        <v>1</v>
      </c>
      <c r="B23" s="3" t="s">
        <v>26</v>
      </c>
      <c r="C23" s="6" t="s">
        <v>4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12"/>
    </row>
    <row r="24" ht="57" spans="1:17">
      <c r="A24" s="2"/>
      <c r="B24" s="3"/>
      <c r="C24" s="3" t="s">
        <v>5</v>
      </c>
      <c r="D24" s="4" t="s">
        <v>6</v>
      </c>
      <c r="E24" s="3" t="s">
        <v>7</v>
      </c>
      <c r="F24" s="3" t="s">
        <v>8</v>
      </c>
      <c r="G24" s="3" t="s">
        <v>9</v>
      </c>
      <c r="H24" s="3" t="s">
        <v>10</v>
      </c>
      <c r="I24" s="3" t="s">
        <v>11</v>
      </c>
      <c r="J24" s="3" t="s">
        <v>12</v>
      </c>
      <c r="K24" s="3" t="s">
        <v>8</v>
      </c>
      <c r="L24" s="3" t="s">
        <v>9</v>
      </c>
      <c r="M24" s="3" t="s">
        <v>13</v>
      </c>
      <c r="N24" s="3" t="s">
        <v>11</v>
      </c>
      <c r="O24" s="3" t="s">
        <v>12</v>
      </c>
      <c r="P24" s="3" t="s">
        <v>8</v>
      </c>
      <c r="Q24" s="3" t="s">
        <v>9</v>
      </c>
    </row>
    <row r="25" customHeight="1" spans="1:17">
      <c r="A25" s="2" t="s">
        <v>15</v>
      </c>
      <c r="B25" s="2">
        <f>B26+B27+B28+B29+B30+B31+B32</f>
        <v>13673</v>
      </c>
      <c r="C25" s="2">
        <f>C26+C27+C28+C29+C30+C31+C32</f>
        <v>44</v>
      </c>
      <c r="D25" s="2">
        <f>D26+D27+D28+D29+D30+D31+D32</f>
        <v>44</v>
      </c>
      <c r="E25" s="2">
        <v>0</v>
      </c>
      <c r="F25" s="2">
        <v>0</v>
      </c>
      <c r="G25" s="5">
        <f>D25/C25</f>
        <v>1</v>
      </c>
      <c r="H25" s="2">
        <f>H26+H27+H28+H29+H30+H31+H32</f>
        <v>2</v>
      </c>
      <c r="I25" s="2">
        <f>I26+I27+I28+I29+I30+I31+I32</f>
        <v>2</v>
      </c>
      <c r="J25" s="9">
        <v>0</v>
      </c>
      <c r="K25" s="9">
        <v>0</v>
      </c>
      <c r="L25" s="5">
        <f>I25/H25</f>
        <v>1</v>
      </c>
      <c r="M25" s="2">
        <f>M26+M27+M28+M29+M30+M31+M32</f>
        <v>42</v>
      </c>
      <c r="N25" s="2">
        <f>N26+N27+N28+N29+N30+N31+N32</f>
        <v>42</v>
      </c>
      <c r="O25" s="2">
        <f t="shared" ref="O25:O32" si="15">M25-N25</f>
        <v>0</v>
      </c>
      <c r="P25" s="2">
        <v>0</v>
      </c>
      <c r="Q25" s="5">
        <f t="shared" ref="Q25:Q29" si="16">N25/M25</f>
        <v>1</v>
      </c>
    </row>
    <row r="26" customHeight="1" spans="1:17">
      <c r="A26" s="3" t="s">
        <v>16</v>
      </c>
      <c r="B26" s="2">
        <v>796</v>
      </c>
      <c r="C26" s="2">
        <v>4</v>
      </c>
      <c r="D26" s="2">
        <v>4</v>
      </c>
      <c r="E26" s="2">
        <v>0</v>
      </c>
      <c r="F26" s="2">
        <v>0</v>
      </c>
      <c r="G26" s="5">
        <v>1</v>
      </c>
      <c r="H26" s="2">
        <v>1</v>
      </c>
      <c r="I26" s="2">
        <v>1</v>
      </c>
      <c r="J26" s="9">
        <v>0</v>
      </c>
      <c r="K26" s="9">
        <v>0</v>
      </c>
      <c r="L26" s="5">
        <f>I26/H26</f>
        <v>1</v>
      </c>
      <c r="M26" s="2">
        <v>3</v>
      </c>
      <c r="N26" s="2">
        <v>3</v>
      </c>
      <c r="O26" s="2">
        <f t="shared" si="15"/>
        <v>0</v>
      </c>
      <c r="P26" s="2">
        <v>0</v>
      </c>
      <c r="Q26" s="5">
        <f t="shared" si="16"/>
        <v>1</v>
      </c>
    </row>
    <row r="27" customHeight="1" spans="1:17">
      <c r="A27" s="3" t="s">
        <v>17</v>
      </c>
      <c r="B27" s="2">
        <v>1121</v>
      </c>
      <c r="C27" s="2">
        <v>4</v>
      </c>
      <c r="D27" s="2">
        <v>4</v>
      </c>
      <c r="E27" s="2">
        <v>0</v>
      </c>
      <c r="F27" s="2">
        <v>0</v>
      </c>
      <c r="G27" s="5">
        <v>1</v>
      </c>
      <c r="H27" s="2">
        <v>0</v>
      </c>
      <c r="I27" s="2">
        <v>0</v>
      </c>
      <c r="J27" s="9">
        <v>0</v>
      </c>
      <c r="K27" s="9">
        <v>0</v>
      </c>
      <c r="L27" s="5" t="s">
        <v>21</v>
      </c>
      <c r="M27" s="2">
        <v>4</v>
      </c>
      <c r="N27" s="2">
        <v>4</v>
      </c>
      <c r="O27" s="2">
        <f t="shared" si="15"/>
        <v>0</v>
      </c>
      <c r="P27" s="2">
        <v>0</v>
      </c>
      <c r="Q27" s="5">
        <f t="shared" si="16"/>
        <v>1</v>
      </c>
    </row>
    <row r="28" customHeight="1" spans="1:17">
      <c r="A28" s="3" t="s">
        <v>18</v>
      </c>
      <c r="B28" s="2">
        <v>5290</v>
      </c>
      <c r="C28" s="2">
        <v>4</v>
      </c>
      <c r="D28" s="2">
        <v>4</v>
      </c>
      <c r="E28" s="2">
        <v>0</v>
      </c>
      <c r="F28" s="2">
        <v>0</v>
      </c>
      <c r="G28" s="5">
        <v>1</v>
      </c>
      <c r="H28" s="2">
        <v>0</v>
      </c>
      <c r="I28" s="2">
        <v>0</v>
      </c>
      <c r="J28" s="9">
        <v>0</v>
      </c>
      <c r="K28" s="9">
        <v>0</v>
      </c>
      <c r="L28" s="5" t="s">
        <v>21</v>
      </c>
      <c r="M28" s="2">
        <v>4</v>
      </c>
      <c r="N28" s="2">
        <v>4</v>
      </c>
      <c r="O28" s="2">
        <f t="shared" si="15"/>
        <v>0</v>
      </c>
      <c r="P28" s="2">
        <v>0</v>
      </c>
      <c r="Q28" s="5">
        <f t="shared" si="16"/>
        <v>1</v>
      </c>
    </row>
    <row r="29" customHeight="1" spans="1:17">
      <c r="A29" s="3" t="s">
        <v>19</v>
      </c>
      <c r="B29" s="2">
        <v>3000</v>
      </c>
      <c r="C29" s="2">
        <v>20</v>
      </c>
      <c r="D29" s="2">
        <v>20</v>
      </c>
      <c r="E29" s="2">
        <v>0</v>
      </c>
      <c r="F29" s="2">
        <v>0</v>
      </c>
      <c r="G29" s="5">
        <v>1</v>
      </c>
      <c r="H29" s="2">
        <v>0</v>
      </c>
      <c r="I29" s="2">
        <v>0</v>
      </c>
      <c r="J29" s="9">
        <v>0</v>
      </c>
      <c r="K29" s="9">
        <v>0</v>
      </c>
      <c r="L29" s="5" t="s">
        <v>21</v>
      </c>
      <c r="M29" s="2">
        <v>20</v>
      </c>
      <c r="N29" s="2">
        <v>20</v>
      </c>
      <c r="O29" s="2">
        <f t="shared" si="15"/>
        <v>0</v>
      </c>
      <c r="P29" s="2">
        <v>0</v>
      </c>
      <c r="Q29" s="5">
        <f t="shared" si="16"/>
        <v>1</v>
      </c>
    </row>
    <row r="30" customHeight="1" spans="1:17">
      <c r="A30" s="3" t="s">
        <v>20</v>
      </c>
      <c r="B30" s="2">
        <v>416</v>
      </c>
      <c r="C30" s="2">
        <v>0</v>
      </c>
      <c r="D30" s="2">
        <v>0</v>
      </c>
      <c r="E30" s="2">
        <v>0</v>
      </c>
      <c r="F30" s="2">
        <v>0</v>
      </c>
      <c r="G30" s="5" t="s">
        <v>21</v>
      </c>
      <c r="H30" s="2">
        <v>0</v>
      </c>
      <c r="I30" s="2">
        <v>0</v>
      </c>
      <c r="J30" s="9">
        <v>0</v>
      </c>
      <c r="K30" s="9">
        <v>0</v>
      </c>
      <c r="L30" s="5" t="s">
        <v>21</v>
      </c>
      <c r="M30" s="2">
        <v>0</v>
      </c>
      <c r="N30" s="2">
        <v>0</v>
      </c>
      <c r="O30" s="2">
        <f t="shared" si="15"/>
        <v>0</v>
      </c>
      <c r="P30" s="2">
        <v>0</v>
      </c>
      <c r="Q30" s="5" t="s">
        <v>21</v>
      </c>
    </row>
    <row r="31" customHeight="1" spans="1:17">
      <c r="A31" s="3" t="s">
        <v>22</v>
      </c>
      <c r="B31" s="2">
        <v>1616</v>
      </c>
      <c r="C31" s="2">
        <v>9</v>
      </c>
      <c r="D31" s="2">
        <v>9</v>
      </c>
      <c r="E31" s="2">
        <v>0</v>
      </c>
      <c r="F31" s="2">
        <v>0</v>
      </c>
      <c r="G31" s="5">
        <v>1</v>
      </c>
      <c r="H31" s="2">
        <v>1</v>
      </c>
      <c r="I31" s="2">
        <v>1</v>
      </c>
      <c r="J31" s="9">
        <v>0</v>
      </c>
      <c r="K31" s="9">
        <v>0</v>
      </c>
      <c r="L31" s="5">
        <f>I31/H31</f>
        <v>1</v>
      </c>
      <c r="M31" s="2">
        <v>8</v>
      </c>
      <c r="N31" s="2">
        <v>8</v>
      </c>
      <c r="O31" s="2">
        <f t="shared" si="15"/>
        <v>0</v>
      </c>
      <c r="P31" s="2">
        <v>0</v>
      </c>
      <c r="Q31" s="5">
        <f>N31/M31</f>
        <v>1</v>
      </c>
    </row>
    <row r="32" customHeight="1" spans="1:17">
      <c r="A32" s="3" t="s">
        <v>23</v>
      </c>
      <c r="B32" s="2">
        <v>1434</v>
      </c>
      <c r="C32" s="2">
        <v>3</v>
      </c>
      <c r="D32" s="2">
        <v>3</v>
      </c>
      <c r="E32" s="2">
        <v>0</v>
      </c>
      <c r="F32" s="2">
        <v>0</v>
      </c>
      <c r="G32" s="5">
        <v>1</v>
      </c>
      <c r="H32" s="2">
        <v>0</v>
      </c>
      <c r="I32" s="2">
        <v>0</v>
      </c>
      <c r="J32" s="9">
        <v>0</v>
      </c>
      <c r="K32" s="9">
        <v>0</v>
      </c>
      <c r="L32" s="5" t="s">
        <v>21</v>
      </c>
      <c r="M32" s="2">
        <v>3</v>
      </c>
      <c r="N32" s="2">
        <v>3</v>
      </c>
      <c r="O32" s="2">
        <f t="shared" si="15"/>
        <v>0</v>
      </c>
      <c r="P32" s="2">
        <v>0</v>
      </c>
      <c r="Q32" s="5">
        <f>N32/M32</f>
        <v>1</v>
      </c>
    </row>
    <row r="33" customHeight="1" spans="1:5">
      <c r="A33" s="8" t="s">
        <v>27</v>
      </c>
      <c r="B33" s="8"/>
      <c r="C33" s="8"/>
      <c r="D33" s="8"/>
      <c r="E33" s="8"/>
    </row>
  </sheetData>
  <mergeCells count="14">
    <mergeCell ref="A1:Q1"/>
    <mergeCell ref="C2:Q2"/>
    <mergeCell ref="AB2:AE2"/>
    <mergeCell ref="C12:Q12"/>
    <mergeCell ref="S12:V12"/>
    <mergeCell ref="A22:Q22"/>
    <mergeCell ref="C23:Q23"/>
    <mergeCell ref="A33:E33"/>
    <mergeCell ref="A2:A3"/>
    <mergeCell ref="A12:A13"/>
    <mergeCell ref="A23:A24"/>
    <mergeCell ref="B2:B3"/>
    <mergeCell ref="B12:B13"/>
    <mergeCell ref="B23:B24"/>
  </mergeCells>
  <pageMargins left="0.75" right="0.75" top="1" bottom="1" header="0.511806" footer="1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11806" footer="1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11806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波</cp:lastModifiedBy>
  <cp:revision>0</cp:revision>
  <dcterms:created xsi:type="dcterms:W3CDTF">2024-03-04T06:48:00Z</dcterms:created>
  <dcterms:modified xsi:type="dcterms:W3CDTF">2024-03-07T07:27:12Z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7C4720485A5B4C5EA36A5D68E5E2A04C_13</vt:lpwstr>
  </property>
  <property fmtid="{D5CDD505-2E9C-101B-9397-08002B2CF9AE}" pid="3" name="KSOProductBuildVer">
    <vt:lpwstr>2052-12.1.0.16399</vt:lpwstr>
  </property>
</Properties>
</file>