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0" windowWidth="21720" windowHeight="12615"/>
  </bookViews>
  <sheets>
    <sheet name="表一" sheetId="1" r:id="rId1"/>
    <sheet name="表二" sheetId="5" r:id="rId2"/>
    <sheet name="表三" sheetId="2" r:id="rId3"/>
    <sheet name="表四" sheetId="6" r:id="rId4"/>
    <sheet name="表五" sheetId="3" r:id="rId5"/>
    <sheet name="表六" sheetId="4" r:id="rId6"/>
  </sheets>
  <definedNames>
    <definedName name="_xlnm._FilterDatabase" localSheetId="2" hidden="1">表三!$4:$551</definedName>
    <definedName name="_xlnm._FilterDatabase" localSheetId="4" hidden="1">表五!$A$5:$F$196</definedName>
    <definedName name="_xlnm.Print_Area" localSheetId="1">表二!$A$1:$D$38</definedName>
    <definedName name="_xlnm.Print_Area" localSheetId="5">表六!$A$1:$D$16</definedName>
    <definedName name="_xlnm.Print_Area" localSheetId="2">表三!$A$1:$C$666</definedName>
    <definedName name="_xlnm.Print_Area" localSheetId="4">表五!$A$1:$F$41</definedName>
    <definedName name="_xlnm.Print_Area" localSheetId="0">表一!$A$1:$D$40</definedName>
    <definedName name="_xlnm.Print_Titles" localSheetId="2">表三!$4:$4</definedName>
    <definedName name="_xlnm.Print_Titles" localSheetId="3">表四!$1:$4</definedName>
    <definedName name="_xlnm.Print_Titles" localSheetId="4">表五!$1:$6</definedName>
  </definedNames>
  <calcPr calcId="144525"/>
</workbook>
</file>

<file path=xl/calcChain.xml><?xml version="1.0" encoding="utf-8"?>
<calcChain xmlns="http://schemas.openxmlformats.org/spreadsheetml/2006/main">
  <c r="C513" i="2" l="1"/>
  <c r="C334" i="2"/>
  <c r="C229" i="2"/>
  <c r="C664" i="2"/>
  <c r="C663" i="2" s="1"/>
  <c r="C661" i="2"/>
  <c r="C659" i="2" s="1"/>
  <c r="C646" i="2"/>
  <c r="C645" i="2" s="1"/>
  <c r="C642" i="2"/>
  <c r="C639" i="2"/>
  <c r="C634" i="2"/>
  <c r="C633" i="2" s="1"/>
  <c r="C614" i="2"/>
  <c r="C620" i="2"/>
  <c r="C615" i="2"/>
  <c r="C601" i="2"/>
  <c r="C586" i="2" s="1"/>
  <c r="C592" i="2"/>
  <c r="C587" i="2"/>
  <c r="C584" i="2"/>
  <c r="C578" i="2"/>
  <c r="C561" i="2" s="1"/>
  <c r="C573" i="2"/>
  <c r="C567" i="2"/>
  <c r="C558" i="2"/>
  <c r="C546" i="2"/>
  <c r="C537" i="2"/>
  <c r="C535" i="2"/>
  <c r="C530" i="2"/>
  <c r="C502" i="2"/>
  <c r="C485" i="2"/>
  <c r="C482" i="2"/>
  <c r="C480" i="2"/>
  <c r="C476" i="2"/>
  <c r="C469" i="2"/>
  <c r="C456" i="2"/>
  <c r="C450" i="2"/>
  <c r="C447" i="2"/>
  <c r="C444" i="2"/>
  <c r="C440" i="2"/>
  <c r="C437" i="2"/>
  <c r="C432" i="2"/>
  <c r="C423" i="2"/>
  <c r="C419" i="2"/>
  <c r="C408" i="2"/>
  <c r="C404" i="2"/>
  <c r="C397" i="2"/>
  <c r="C393" i="2"/>
  <c r="C390" i="2"/>
  <c r="C387" i="2"/>
  <c r="C384" i="2"/>
  <c r="C379" i="2"/>
  <c r="C376" i="2"/>
  <c r="C373" i="2"/>
  <c r="C369" i="2"/>
  <c r="C360" i="2"/>
  <c r="C354" i="2"/>
  <c r="C349" i="2"/>
  <c r="C342" i="2"/>
  <c r="C339" i="2"/>
  <c r="C324" i="2"/>
  <c r="C312" i="2"/>
  <c r="C308" i="2"/>
  <c r="C304" i="2"/>
  <c r="C294" i="2"/>
  <c r="C290" i="2"/>
  <c r="C279" i="2"/>
  <c r="C275" i="2"/>
  <c r="C268" i="2"/>
  <c r="C264" i="2"/>
  <c r="C261" i="2"/>
  <c r="C257" i="2"/>
  <c r="C253" i="2"/>
  <c r="C252" i="2" s="1"/>
  <c r="C250" i="2"/>
  <c r="C244" i="2"/>
  <c r="C241" i="2"/>
  <c r="C226" i="2"/>
  <c r="C223" i="2"/>
  <c r="C217" i="2"/>
  <c r="C207" i="2"/>
  <c r="C205" i="2"/>
  <c r="C203" i="2"/>
  <c r="C185" i="2"/>
  <c r="C182" i="2"/>
  <c r="C173" i="2"/>
  <c r="C167" i="2"/>
  <c r="C162" i="2"/>
  <c r="C157" i="2"/>
  <c r="C152" i="2"/>
  <c r="C146" i="2"/>
  <c r="C140" i="2"/>
  <c r="C133" i="2"/>
  <c r="C129" i="2"/>
  <c r="C121" i="2"/>
  <c r="C116" i="2"/>
  <c r="C100" i="2"/>
  <c r="C97" i="2"/>
  <c r="C90" i="2"/>
  <c r="C83" i="2"/>
  <c r="C75" i="2"/>
  <c r="C69" i="2"/>
  <c r="C61" i="2"/>
  <c r="C52" i="2"/>
  <c r="C42" i="2"/>
  <c r="C35" i="2"/>
  <c r="C27" i="2"/>
  <c r="C18" i="2"/>
  <c r="C7" i="2"/>
  <c r="C225" i="2"/>
  <c r="C181" i="2"/>
  <c r="C468" i="2"/>
  <c r="C484" i="2"/>
  <c r="C311" i="2"/>
  <c r="F23" i="3"/>
  <c r="F18" i="3"/>
  <c r="F12" i="3"/>
  <c r="F9" i="3"/>
  <c r="F7" i="3"/>
  <c r="E12" i="3"/>
  <c r="F31" i="3"/>
  <c r="E31" i="3"/>
  <c r="E9" i="3"/>
  <c r="E18" i="3"/>
  <c r="E26" i="3"/>
  <c r="E23" i="3"/>
  <c r="E7" i="3"/>
  <c r="C10" i="3"/>
  <c r="B10" i="3"/>
  <c r="C25" i="3"/>
  <c r="C24" i="3"/>
  <c r="B25" i="3"/>
  <c r="B24" i="3"/>
  <c r="C21" i="3"/>
  <c r="B21" i="3"/>
  <c r="C14" i="3"/>
  <c r="B14" i="3"/>
  <c r="F35" i="3"/>
  <c r="F34" i="3"/>
  <c r="E35" i="3"/>
  <c r="E34" i="3"/>
  <c r="F29" i="3"/>
  <c r="B27" i="6"/>
  <c r="B28" i="6"/>
  <c r="D29" i="5"/>
  <c r="D5" i="5"/>
  <c r="B10" i="5"/>
  <c r="B6" i="5"/>
  <c r="B5" i="5" s="1"/>
  <c r="B38" i="5" s="1"/>
  <c r="D30" i="1"/>
  <c r="D5" i="1"/>
  <c r="B10" i="1"/>
  <c r="B6" i="1"/>
  <c r="B5" i="1"/>
  <c r="C29" i="6"/>
  <c r="D29" i="6"/>
  <c r="E29" i="6"/>
  <c r="F29" i="6"/>
  <c r="G29" i="6"/>
  <c r="H29" i="6"/>
  <c r="I29" i="6"/>
  <c r="J29" i="6"/>
  <c r="K29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23" i="3" l="1"/>
  <c r="E33" i="3"/>
  <c r="E40" i="3" s="1"/>
  <c r="F33" i="3"/>
  <c r="F40" i="3" s="1"/>
  <c r="C23" i="3"/>
  <c r="C40" i="3" s="1"/>
  <c r="B39" i="1"/>
  <c r="D39" i="1"/>
  <c r="D38" i="5"/>
  <c r="C6" i="2"/>
  <c r="C449" i="2"/>
  <c r="C278" i="2"/>
  <c r="C392" i="2"/>
  <c r="C545" i="2"/>
  <c r="B29" i="6"/>
  <c r="C5" i="2"/>
  <c r="B40" i="3" l="1"/>
</calcChain>
</file>

<file path=xl/sharedStrings.xml><?xml version="1.0" encoding="utf-8"?>
<sst xmlns="http://schemas.openxmlformats.org/spreadsheetml/2006/main" count="1571" uniqueCount="1379">
  <si>
    <t>单位：万元</t>
  </si>
  <si>
    <t>预算科目</t>
  </si>
  <si>
    <t>2017年预算数</t>
  </si>
  <si>
    <t>一、本级收入合计</t>
  </si>
  <si>
    <t>一、本级支出合计</t>
  </si>
  <si>
    <t>1.税收收入</t>
  </si>
  <si>
    <t>1.一般公共服务支出</t>
  </si>
  <si>
    <t>地税</t>
  </si>
  <si>
    <t>2.外交支出</t>
  </si>
  <si>
    <t>国税</t>
  </si>
  <si>
    <t>3.国防支出</t>
  </si>
  <si>
    <t>2.非税收入</t>
  </si>
  <si>
    <t>4.公共安全支出</t>
  </si>
  <si>
    <t>5.教育支出</t>
  </si>
  <si>
    <t>6.科学技术支出</t>
  </si>
  <si>
    <t>7.文化体育与传媒支出</t>
  </si>
  <si>
    <t>8.社会保障和就业支出</t>
  </si>
  <si>
    <t>9.医疗卫生与计划生育支出</t>
  </si>
  <si>
    <t>四、调入资金</t>
  </si>
  <si>
    <t>10.节能环保支出</t>
  </si>
  <si>
    <t>11.城乡社区支出</t>
  </si>
  <si>
    <t>12.农林水支出</t>
  </si>
  <si>
    <t>13.交通运输支出</t>
  </si>
  <si>
    <t>14.资源勘探信息等支出</t>
  </si>
  <si>
    <t>15.商业服务业等支出</t>
  </si>
  <si>
    <t>16.金融支出</t>
  </si>
  <si>
    <t>17.援助其他地区支出</t>
  </si>
  <si>
    <t>18.国土海洋气象等支出</t>
  </si>
  <si>
    <t>19.住房保障支出</t>
  </si>
  <si>
    <t>20.粮油物资储备支出</t>
  </si>
  <si>
    <t>21.预备费</t>
  </si>
  <si>
    <t>二、上解上级支出</t>
  </si>
  <si>
    <t xml:space="preserve">    体制上解支出</t>
  </si>
  <si>
    <t xml:space="preserve">    出口退税专项上解支出</t>
  </si>
  <si>
    <t xml:space="preserve">    专项上解支出</t>
  </si>
  <si>
    <t>三、调出资金</t>
  </si>
  <si>
    <t>四、债务还本支出</t>
  </si>
  <si>
    <t>收入总计</t>
  </si>
  <si>
    <t>支出总计</t>
  </si>
  <si>
    <t>单位:万元</t>
  </si>
  <si>
    <t>支出功能科目编码</t>
  </si>
  <si>
    <t>支出功能科目名称</t>
  </si>
  <si>
    <t>合计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</si>
  <si>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</si>
  <si>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</si>
  <si>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</si>
  <si>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</si>
  <si>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</si>
  <si>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</si>
  <si>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2010150</t>
  </si>
  <si>
    <t xml:space="preserve">    事业运行</t>
  </si>
  <si>
    <t xml:space="preserve">    2010199</t>
  </si>
  <si>
    <t xml:space="preserve">    其他人大事务支出</t>
  </si>
  <si>
    <t xml:space="preserve">  20102</t>
  </si>
  <si>
    <t xml:space="preserve">  政协事务</t>
  </si>
  <si>
    <t xml:space="preserve">    2010201</t>
  </si>
  <si>
    <t xml:space="preserve">    2010250</t>
  </si>
  <si>
    <t xml:space="preserve">    2010299</t>
  </si>
  <si>
    <t xml:space="preserve">    其他政协事务支出</t>
  </si>
  <si>
    <t xml:space="preserve">  20103</t>
  </si>
  <si>
    <t xml:space="preserve">  政府办公厅（室）及相关机构事务</t>
  </si>
  <si>
    <t xml:space="preserve">    2010301</t>
  </si>
  <si>
    <t xml:space="preserve">    2010302</t>
  </si>
  <si>
    <t xml:space="preserve">    一般行政管理事务</t>
  </si>
  <si>
    <t xml:space="preserve">    2010307</t>
  </si>
  <si>
    <t xml:space="preserve">    法制建设</t>
  </si>
  <si>
    <t xml:space="preserve">    2010308</t>
  </si>
  <si>
    <t xml:space="preserve">    信访事务</t>
  </si>
  <si>
    <t xml:space="preserve">    2010350</t>
  </si>
  <si>
    <t xml:space="preserve">    2010399</t>
  </si>
  <si>
    <t xml:space="preserve">    其他政府办公厅（室）及相关机构事务支出</t>
  </si>
  <si>
    <t xml:space="preserve">  20104</t>
  </si>
  <si>
    <t xml:space="preserve">  发展与改革事务</t>
  </si>
  <si>
    <t xml:space="preserve">    2010401</t>
  </si>
  <si>
    <t xml:space="preserve">    2010406</t>
  </si>
  <si>
    <t xml:space="preserve">    社会事业发展规划</t>
  </si>
  <si>
    <t xml:space="preserve">    2010408</t>
  </si>
  <si>
    <t xml:space="preserve">    物价管理</t>
  </si>
  <si>
    <t xml:space="preserve">    2010450</t>
  </si>
  <si>
    <t xml:space="preserve">    2010499</t>
  </si>
  <si>
    <t xml:space="preserve">    其他发展与改革事务支出</t>
  </si>
  <si>
    <t xml:space="preserve">  20105</t>
  </si>
  <si>
    <t xml:space="preserve">  统计信息事务</t>
  </si>
  <si>
    <t xml:space="preserve">    2010501</t>
  </si>
  <si>
    <t xml:space="preserve">    2010504</t>
  </si>
  <si>
    <t xml:space="preserve">    信息事务</t>
  </si>
  <si>
    <t xml:space="preserve">    2010505</t>
  </si>
  <si>
    <t xml:space="preserve">    专项统计业务</t>
  </si>
  <si>
    <t xml:space="preserve">    2010506</t>
  </si>
  <si>
    <t xml:space="preserve">    统计管理</t>
  </si>
  <si>
    <t xml:space="preserve">    2010507</t>
  </si>
  <si>
    <t xml:space="preserve">    专项普查活动</t>
  </si>
  <si>
    <t xml:space="preserve">    2010508</t>
  </si>
  <si>
    <t xml:space="preserve">    统计抽样调查</t>
  </si>
  <si>
    <t xml:space="preserve">    2010550</t>
  </si>
  <si>
    <t xml:space="preserve">    2010599</t>
  </si>
  <si>
    <t xml:space="preserve">    其他统计信息事务支出</t>
  </si>
  <si>
    <t xml:space="preserve">  20106</t>
  </si>
  <si>
    <t xml:space="preserve">  财政事务</t>
  </si>
  <si>
    <t xml:space="preserve">    2010601</t>
  </si>
  <si>
    <t xml:space="preserve">    2010602</t>
  </si>
  <si>
    <t xml:space="preserve">    2010607</t>
  </si>
  <si>
    <t xml:space="preserve">    信息化建设</t>
  </si>
  <si>
    <t xml:space="preserve">    2010650</t>
  </si>
  <si>
    <t xml:space="preserve">    2010699</t>
  </si>
  <si>
    <t xml:space="preserve">    其他财政事务支出</t>
  </si>
  <si>
    <t xml:space="preserve">  20107</t>
  </si>
  <si>
    <t xml:space="preserve">  税收事务</t>
  </si>
  <si>
    <t xml:space="preserve">    2010701</t>
  </si>
  <si>
    <t xml:space="preserve">    2010704</t>
  </si>
  <si>
    <t xml:space="preserve">    税务办案</t>
  </si>
  <si>
    <t xml:space="preserve">    2010706</t>
  </si>
  <si>
    <t xml:space="preserve">    代扣代收代征税款手续费</t>
  </si>
  <si>
    <t xml:space="preserve">    2010707</t>
  </si>
  <si>
    <t xml:space="preserve">    税务宣传</t>
  </si>
  <si>
    <t xml:space="preserve">    2010708</t>
  </si>
  <si>
    <t xml:space="preserve">    协税护税</t>
  </si>
  <si>
    <t xml:space="preserve">    2010709</t>
  </si>
  <si>
    <t xml:space="preserve">    2010799</t>
  </si>
  <si>
    <t xml:space="preserve">    其他税收事务支出</t>
  </si>
  <si>
    <t xml:space="preserve">  20108</t>
  </si>
  <si>
    <t xml:space="preserve">  审计事务</t>
  </si>
  <si>
    <t xml:space="preserve">    2010801</t>
  </si>
  <si>
    <t xml:space="preserve">    2010804</t>
  </si>
  <si>
    <t xml:space="preserve">    审计业务</t>
  </si>
  <si>
    <t xml:space="preserve">    2010850</t>
  </si>
  <si>
    <t xml:space="preserve">  20110</t>
  </si>
  <si>
    <t xml:space="preserve">  人力资源事务</t>
  </si>
  <si>
    <t xml:space="preserve">    2011001</t>
  </si>
  <si>
    <t xml:space="preserve">    2011006</t>
  </si>
  <si>
    <t xml:space="preserve">    军队转业干部安置</t>
  </si>
  <si>
    <t xml:space="preserve">    2011008</t>
  </si>
  <si>
    <t xml:space="preserve">    引进人才费用</t>
  </si>
  <si>
    <t xml:space="preserve">    2011011</t>
  </si>
  <si>
    <t xml:space="preserve">    公务员招考</t>
  </si>
  <si>
    <t xml:space="preserve">    2011050</t>
  </si>
  <si>
    <t xml:space="preserve">    2011099</t>
  </si>
  <si>
    <t xml:space="preserve">    其他人力资源事务支出</t>
  </si>
  <si>
    <t xml:space="preserve">  20111</t>
  </si>
  <si>
    <t xml:space="preserve">  纪检监察事务</t>
  </si>
  <si>
    <t xml:space="preserve">    2011101</t>
  </si>
  <si>
    <t xml:space="preserve">    2011105</t>
  </si>
  <si>
    <t xml:space="preserve">    派驻派出机构</t>
  </si>
  <si>
    <t xml:space="preserve">    2011150</t>
  </si>
  <si>
    <t xml:space="preserve">    2011199</t>
  </si>
  <si>
    <t xml:space="preserve">    其他纪检监察事务支出</t>
  </si>
  <si>
    <t xml:space="preserve">  20113</t>
  </si>
  <si>
    <t xml:space="preserve">  商贸事务</t>
  </si>
  <si>
    <t xml:space="preserve">    2011301</t>
  </si>
  <si>
    <t xml:space="preserve">    2011304</t>
  </si>
  <si>
    <t xml:space="preserve">    对外贸易管理</t>
  </si>
  <si>
    <t xml:space="preserve">    2011308</t>
  </si>
  <si>
    <t xml:space="preserve">    招商引资</t>
  </si>
  <si>
    <t xml:space="preserve">    2011350</t>
  </si>
  <si>
    <t xml:space="preserve">    2011399</t>
  </si>
  <si>
    <t xml:space="preserve">    其他商贸事务支出</t>
  </si>
  <si>
    <t xml:space="preserve">  20114</t>
  </si>
  <si>
    <t xml:space="preserve">  知识产权事务</t>
  </si>
  <si>
    <t xml:space="preserve">    其他知识产权事务支出</t>
  </si>
  <si>
    <t xml:space="preserve">  20115</t>
  </si>
  <si>
    <t xml:space="preserve">  工商行政管理事务</t>
  </si>
  <si>
    <t xml:space="preserve">    2011501</t>
  </si>
  <si>
    <t xml:space="preserve">    2011502</t>
  </si>
  <si>
    <t xml:space="preserve">    2011504</t>
  </si>
  <si>
    <t xml:space="preserve">    工商行政管理专项</t>
  </si>
  <si>
    <t xml:space="preserve">    2011505</t>
  </si>
  <si>
    <t xml:space="preserve">    执法办案专项</t>
  </si>
  <si>
    <t xml:space="preserve">    2011506</t>
  </si>
  <si>
    <t xml:space="preserve">    消费者权益保护</t>
  </si>
  <si>
    <t xml:space="preserve">    2011507</t>
  </si>
  <si>
    <t xml:space="preserve">    2011550</t>
  </si>
  <si>
    <t xml:space="preserve">    2011599</t>
  </si>
  <si>
    <t xml:space="preserve">    其他工商行政管理事务支出</t>
  </si>
  <si>
    <t xml:space="preserve">  20117</t>
  </si>
  <si>
    <t xml:space="preserve">  质量技术监督与检验检疫事务</t>
  </si>
  <si>
    <t xml:space="preserve">    2011701</t>
  </si>
  <si>
    <t xml:space="preserve">    2011706</t>
  </si>
  <si>
    <t xml:space="preserve">    质量技术监督行政执法及业务管理</t>
  </si>
  <si>
    <t xml:space="preserve">    2011707</t>
  </si>
  <si>
    <t xml:space="preserve">    质量技术监督技术支持</t>
  </si>
  <si>
    <t xml:space="preserve">    2011799</t>
  </si>
  <si>
    <t xml:space="preserve">    其他质量技术监督与检验检疫事务支出</t>
  </si>
  <si>
    <t xml:space="preserve">  20123</t>
  </si>
  <si>
    <t xml:space="preserve">  民族事务</t>
  </si>
  <si>
    <t xml:space="preserve">    2012399</t>
  </si>
  <si>
    <t xml:space="preserve">    其他民族事务支出</t>
  </si>
  <si>
    <t xml:space="preserve">  20124</t>
  </si>
  <si>
    <t xml:space="preserve">  宗教事务</t>
  </si>
  <si>
    <t xml:space="preserve">    2012401</t>
  </si>
  <si>
    <t xml:space="preserve">    2012450</t>
  </si>
  <si>
    <t xml:space="preserve">    2012499</t>
  </si>
  <si>
    <t xml:space="preserve">    其他宗教事务支出</t>
  </si>
  <si>
    <t xml:space="preserve">  20125</t>
  </si>
  <si>
    <t xml:space="preserve">  港澳台侨事务</t>
  </si>
  <si>
    <t xml:space="preserve">    2012501</t>
  </si>
  <si>
    <t xml:space="preserve">    2012505</t>
  </si>
  <si>
    <t xml:space="preserve">    台湾事务</t>
  </si>
  <si>
    <t xml:space="preserve">    2012506</t>
  </si>
  <si>
    <t xml:space="preserve">    华侨事务</t>
  </si>
  <si>
    <t xml:space="preserve">    2012550</t>
  </si>
  <si>
    <t xml:space="preserve">    2012599</t>
  </si>
  <si>
    <t xml:space="preserve">    其他港澳台侨事务支出</t>
  </si>
  <si>
    <t xml:space="preserve">  20126</t>
  </si>
  <si>
    <t xml:space="preserve">  档案事务</t>
  </si>
  <si>
    <t xml:space="preserve">    2012601</t>
  </si>
  <si>
    <t xml:space="preserve">    2012604</t>
  </si>
  <si>
    <t xml:space="preserve">    档案馆</t>
  </si>
  <si>
    <t xml:space="preserve">    2012699</t>
  </si>
  <si>
    <t xml:space="preserve">    其他档案事务支出</t>
  </si>
  <si>
    <t xml:space="preserve">  20128</t>
  </si>
  <si>
    <t xml:space="preserve">  民主党派及工商联事务</t>
  </si>
  <si>
    <t xml:space="preserve">    2012801</t>
  </si>
  <si>
    <t xml:space="preserve">    2012804</t>
  </si>
  <si>
    <t xml:space="preserve">    参政议政</t>
  </si>
  <si>
    <t xml:space="preserve">    2012850</t>
  </si>
  <si>
    <t xml:space="preserve">    2012899</t>
  </si>
  <si>
    <t xml:space="preserve">    其他民主党派及工商联事务支出</t>
  </si>
  <si>
    <t xml:space="preserve">  20129</t>
  </si>
  <si>
    <t xml:space="preserve">  群众团体事务</t>
  </si>
  <si>
    <t xml:space="preserve">    2012901</t>
  </si>
  <si>
    <t xml:space="preserve">    2012950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</si>
  <si>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</si>
  <si>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</si>
  <si>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</si>
  <si>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</si>
  <si>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</si>
  <si>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 xml:space="preserve">    2013150</t>
  </si>
  <si>
    <t xml:space="preserve">    2013199</t>
  </si>
  <si>
    <t xml:space="preserve">    其他党委办公厅（室）及相关机构事务支出</t>
  </si>
  <si>
    <t xml:space="preserve">  20132</t>
  </si>
  <si>
    <t xml:space="preserve">  组织事务</t>
  </si>
  <si>
    <t xml:space="preserve">    2013201</t>
  </si>
  <si>
    <t xml:space="preserve">    2013250</t>
  </si>
  <si>
    <t xml:space="preserve">    2013299</t>
  </si>
  <si>
    <t xml:space="preserve">    其他组织事务支出</t>
  </si>
  <si>
    <t xml:space="preserve">  20133</t>
  </si>
  <si>
    <t xml:space="preserve">  宣传事务</t>
  </si>
  <si>
    <t xml:space="preserve">    2013301</t>
  </si>
  <si>
    <t xml:space="preserve">    2013399</t>
  </si>
  <si>
    <t xml:space="preserve">    其他宣传事务支出</t>
  </si>
  <si>
    <t xml:space="preserve">  20134</t>
  </si>
  <si>
    <t xml:space="preserve">  统战事务</t>
  </si>
  <si>
    <t xml:space="preserve">    2013401</t>
  </si>
  <si>
    <t xml:space="preserve">    2013499</t>
  </si>
  <si>
    <t xml:space="preserve">    其他统战事务支出</t>
  </si>
  <si>
    <t xml:space="preserve">  20136</t>
  </si>
  <si>
    <t xml:space="preserve">  其他共产党事务支出</t>
  </si>
  <si>
    <t xml:space="preserve">    2013601</t>
  </si>
  <si>
    <t xml:space="preserve">    2013602</t>
  </si>
  <si>
    <t xml:space="preserve">    2013603</t>
  </si>
  <si>
    <t xml:space="preserve">    机关服务</t>
  </si>
  <si>
    <t xml:space="preserve">    2013650</t>
  </si>
  <si>
    <t xml:space="preserve">    2013699</t>
  </si>
  <si>
    <t xml:space="preserve">    其他共产党事务支出</t>
  </si>
  <si>
    <t xml:space="preserve">  20199</t>
  </si>
  <si>
    <t xml:space="preserve">  其他一般公共服务支出</t>
  </si>
  <si>
    <t xml:space="preserve">    2019901</t>
  </si>
  <si>
    <t xml:space="preserve">    国家赔偿费用支出</t>
  </si>
  <si>
    <t xml:space="preserve">    2019999</t>
  </si>
  <si>
    <t xml:space="preserve">    其他一般公共服务支出</t>
  </si>
  <si>
    <t>203</t>
  </si>
  <si>
    <t>国防支出</t>
  </si>
  <si>
    <t xml:space="preserve">  20301</t>
  </si>
  <si>
    <t xml:space="preserve">  现役部队</t>
  </si>
  <si>
    <t xml:space="preserve">    2030101</t>
  </si>
  <si>
    <t xml:space="preserve">    现役部队</t>
  </si>
  <si>
    <t xml:space="preserve">  20306</t>
  </si>
  <si>
    <t xml:space="preserve">  国防动员</t>
  </si>
  <si>
    <t xml:space="preserve">    2030603</t>
  </si>
  <si>
    <t xml:space="preserve">    人民防空</t>
  </si>
  <si>
    <t>204</t>
  </si>
  <si>
    <t>公共安全支出</t>
  </si>
  <si>
    <t xml:space="preserve">  20401</t>
  </si>
  <si>
    <t xml:space="preserve">  武装警察</t>
  </si>
  <si>
    <t xml:space="preserve">    2040103</t>
  </si>
  <si>
    <t xml:space="preserve">    消防</t>
  </si>
  <si>
    <t xml:space="preserve">    2040199</t>
  </si>
  <si>
    <t xml:space="preserve">    其他武装警察支出</t>
  </si>
  <si>
    <t xml:space="preserve">  20402</t>
  </si>
  <si>
    <t xml:space="preserve">  公安</t>
  </si>
  <si>
    <t xml:space="preserve">    2040201</t>
  </si>
  <si>
    <t xml:space="preserve">    2040204</t>
  </si>
  <si>
    <t xml:space="preserve">    治安管理</t>
  </si>
  <si>
    <t xml:space="preserve">    2040205</t>
  </si>
  <si>
    <t xml:space="preserve">    国内安全保卫</t>
  </si>
  <si>
    <t xml:space="preserve">    2040206</t>
  </si>
  <si>
    <t xml:space="preserve">    刑事侦查</t>
  </si>
  <si>
    <t xml:space="preserve">    2040209</t>
  </si>
  <si>
    <t xml:space="preserve">    行动技术管理</t>
  </si>
  <si>
    <t xml:space="preserve">    2040211</t>
  </si>
  <si>
    <t xml:space="preserve">    禁毒管理</t>
  </si>
  <si>
    <t xml:space="preserve">    2040212</t>
  </si>
  <si>
    <t xml:space="preserve">    道路交通管理</t>
  </si>
  <si>
    <t xml:space="preserve">    2040214</t>
  </si>
  <si>
    <t xml:space="preserve">    反恐怖</t>
  </si>
  <si>
    <t xml:space="preserve">    2040215</t>
  </si>
  <si>
    <t xml:space="preserve">    居民身份证管理</t>
  </si>
  <si>
    <t xml:space="preserve">    2040216</t>
  </si>
  <si>
    <t xml:space="preserve">    网络运行及维护</t>
  </si>
  <si>
    <t xml:space="preserve">    2040217</t>
  </si>
  <si>
    <t xml:space="preserve">    拘押收教场所管理</t>
  </si>
  <si>
    <t xml:space="preserve">    2040219</t>
  </si>
  <si>
    <t xml:space="preserve">    2040250</t>
  </si>
  <si>
    <t xml:space="preserve">    2040299</t>
  </si>
  <si>
    <t xml:space="preserve">    其他公安支出</t>
  </si>
  <si>
    <t xml:space="preserve">  20403</t>
  </si>
  <si>
    <t xml:space="preserve">  国家安全</t>
  </si>
  <si>
    <t xml:space="preserve">    2040301</t>
  </si>
  <si>
    <t xml:space="preserve">    2040399</t>
  </si>
  <si>
    <t xml:space="preserve">    其他国家安全支出</t>
  </si>
  <si>
    <t xml:space="preserve">  20404</t>
  </si>
  <si>
    <t xml:space="preserve">  检察</t>
  </si>
  <si>
    <t xml:space="preserve">    2040401</t>
  </si>
  <si>
    <t xml:space="preserve">  20406</t>
  </si>
  <si>
    <t xml:space="preserve">  司法</t>
  </si>
  <si>
    <t xml:space="preserve">    2040601</t>
  </si>
  <si>
    <t xml:space="preserve">    2040604</t>
  </si>
  <si>
    <t xml:space="preserve">    基层司法业务</t>
  </si>
  <si>
    <t xml:space="preserve">    2040605</t>
  </si>
  <si>
    <t xml:space="preserve">    普法宣传</t>
  </si>
  <si>
    <t xml:space="preserve">    2040606</t>
  </si>
  <si>
    <t xml:space="preserve">    律师公证管理</t>
  </si>
  <si>
    <t xml:space="preserve">    2040607</t>
  </si>
  <si>
    <t xml:space="preserve">    法律援助</t>
  </si>
  <si>
    <t xml:space="preserve">    2040608</t>
  </si>
  <si>
    <t xml:space="preserve">    司法统一考试</t>
  </si>
  <si>
    <t xml:space="preserve">    2040610</t>
  </si>
  <si>
    <t xml:space="preserve">    社区矫正</t>
  </si>
  <si>
    <t xml:space="preserve">    2040699</t>
  </si>
  <si>
    <t xml:space="preserve">    其他司法支出</t>
  </si>
  <si>
    <t xml:space="preserve">  20409</t>
  </si>
  <si>
    <t xml:space="preserve">  国家保密</t>
  </si>
  <si>
    <t xml:space="preserve">    2040901</t>
  </si>
  <si>
    <t xml:space="preserve">    2040904</t>
  </si>
  <si>
    <t xml:space="preserve">    保密技术</t>
  </si>
  <si>
    <t xml:space="preserve">    2040950</t>
  </si>
  <si>
    <t xml:space="preserve">    2040999</t>
  </si>
  <si>
    <t xml:space="preserve">    其他国家保密支出</t>
  </si>
  <si>
    <t xml:space="preserve">  20499</t>
  </si>
  <si>
    <t xml:space="preserve">  其他公共安全支出</t>
  </si>
  <si>
    <t xml:space="preserve">    2049901</t>
  </si>
  <si>
    <t xml:space="preserve">    其他公共安全支出</t>
  </si>
  <si>
    <t>205</t>
  </si>
  <si>
    <t>教育支出</t>
  </si>
  <si>
    <t xml:space="preserve">  20501</t>
  </si>
  <si>
    <t xml:space="preserve">  教育管理事务</t>
  </si>
  <si>
    <t xml:space="preserve">    2050101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</si>
  <si>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</si>
  <si>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</si>
  <si>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</si>
  <si>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</si>
  <si>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</si>
  <si>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</si>
  <si>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</si>
  <si>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</si>
  <si>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</si>
  <si>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</si>
  <si>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</si>
  <si>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</si>
  <si>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  2050299</t>
  </si>
  <si>
    <t xml:space="preserve">    其他普通教育支出</t>
  </si>
  <si>
    <t xml:space="preserve">  20503</t>
  </si>
  <si>
    <t xml:space="preserve">  职业教育</t>
  </si>
  <si>
    <t xml:space="preserve">    2050302</t>
  </si>
  <si>
    <t xml:space="preserve">    中专教育</t>
  </si>
  <si>
    <t xml:space="preserve">    2050303</t>
  </si>
  <si>
    <t xml:space="preserve">    技校教育</t>
  </si>
  <si>
    <t xml:space="preserve">    2050305</t>
  </si>
  <si>
    <t xml:space="preserve">    高等职业教育</t>
  </si>
  <si>
    <t xml:space="preserve">  20505</t>
  </si>
  <si>
    <t xml:space="preserve">  广播电视教育</t>
  </si>
  <si>
    <t xml:space="preserve">    2050501</t>
  </si>
  <si>
    <t xml:space="preserve">    广播电视学校</t>
  </si>
  <si>
    <t xml:space="preserve">  20507</t>
  </si>
  <si>
    <t xml:space="preserve">  特殊教育</t>
  </si>
  <si>
    <t xml:space="preserve">    2050701</t>
  </si>
  <si>
    <t xml:space="preserve">    特殊学校教育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</si>
  <si>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</si>
  <si>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</si>
  <si>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</si>
  <si>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</si>
  <si>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2050899</t>
  </si>
  <si>
    <t xml:space="preserve">    其他进修及培训</t>
  </si>
  <si>
    <t xml:space="preserve">  20509</t>
  </si>
  <si>
    <t xml:space="preserve">  教育费附加安排的支出</t>
  </si>
  <si>
    <t xml:space="preserve">    2050999</t>
  </si>
  <si>
    <t xml:space="preserve">    其他教育费附加安排的支出</t>
  </si>
  <si>
    <t xml:space="preserve">  20599</t>
  </si>
  <si>
    <t xml:space="preserve">  其他教育支出</t>
  </si>
  <si>
    <t xml:space="preserve">    2059999</t>
  </si>
  <si>
    <t xml:space="preserve">    其他教育支出</t>
  </si>
  <si>
    <t>206</t>
  </si>
  <si>
    <t>科学技术支出</t>
  </si>
  <si>
    <t xml:space="preserve">  20601</t>
  </si>
  <si>
    <t xml:space="preserve">  科学技术管理事务</t>
  </si>
  <si>
    <t xml:space="preserve">    2060101</t>
  </si>
  <si>
    <t xml:space="preserve">    2060102</t>
  </si>
  <si>
    <t xml:space="preserve">    2060199</t>
  </si>
  <si>
    <t xml:space="preserve">    其他科学技术管理事务支出</t>
  </si>
  <si>
    <t xml:space="preserve">  20604</t>
  </si>
  <si>
    <t xml:space="preserve">  技术研究与开发</t>
  </si>
  <si>
    <t xml:space="preserve">    产业技术研究与开发</t>
  </si>
  <si>
    <t xml:space="preserve">    2060499</t>
  </si>
  <si>
    <t xml:space="preserve">    其他技术研究与开发支出</t>
  </si>
  <si>
    <t xml:space="preserve">  20605</t>
  </si>
  <si>
    <t xml:space="preserve">  科技条件与服务</t>
  </si>
  <si>
    <t xml:space="preserve">    2060502</t>
  </si>
  <si>
    <t xml:space="preserve">    技术创新服务体系</t>
  </si>
  <si>
    <t xml:space="preserve">    2060599</t>
  </si>
  <si>
    <t xml:space="preserve">    其他科技条件与服务支出</t>
  </si>
  <si>
    <t xml:space="preserve">  20606</t>
  </si>
  <si>
    <t xml:space="preserve">  社会科学</t>
  </si>
  <si>
    <t xml:space="preserve">    2060601</t>
  </si>
  <si>
    <t xml:space="preserve">    社会科学研究机构</t>
  </si>
  <si>
    <t xml:space="preserve">    2060602</t>
  </si>
  <si>
    <t xml:space="preserve">    社会科学研究</t>
  </si>
  <si>
    <t xml:space="preserve">    2060699</t>
  </si>
  <si>
    <t xml:space="preserve">    其他社会科学支出</t>
  </si>
  <si>
    <t xml:space="preserve">  20607</t>
  </si>
  <si>
    <t xml:space="preserve">  科学技术普及</t>
  </si>
  <si>
    <t xml:space="preserve">    2060701</t>
  </si>
  <si>
    <t xml:space="preserve">    机构运行</t>
  </si>
  <si>
    <t xml:space="preserve">    2060702</t>
  </si>
  <si>
    <t xml:space="preserve">    科普活动</t>
  </si>
  <si>
    <t xml:space="preserve">    2060703</t>
  </si>
  <si>
    <t xml:space="preserve">    青少年科技活动</t>
  </si>
  <si>
    <t xml:space="preserve">    2060705</t>
  </si>
  <si>
    <t xml:space="preserve">    科技馆站</t>
  </si>
  <si>
    <t xml:space="preserve">    2060799</t>
  </si>
  <si>
    <t xml:space="preserve">    其他科学技术普及支出</t>
  </si>
  <si>
    <t xml:space="preserve">  20699</t>
  </si>
  <si>
    <t xml:space="preserve">  其他科学技术支出</t>
  </si>
  <si>
    <t xml:space="preserve">    其他科学技术支出</t>
  </si>
  <si>
    <t>207</t>
  </si>
  <si>
    <t>文化体育与传媒支出</t>
  </si>
  <si>
    <t xml:space="preserve">  20701</t>
  </si>
  <si>
    <t xml:space="preserve">  文化</t>
  </si>
  <si>
    <t xml:space="preserve">    2070101</t>
  </si>
  <si>
    <t xml:space="preserve">    2070104</t>
  </si>
  <si>
    <t xml:space="preserve">    图书馆</t>
  </si>
  <si>
    <t xml:space="preserve">    2070108</t>
  </si>
  <si>
    <t xml:space="preserve">    文化活动</t>
  </si>
  <si>
    <t xml:space="preserve">    2070109</t>
  </si>
  <si>
    <t xml:space="preserve">    群众文化</t>
  </si>
  <si>
    <t xml:space="preserve">    2070110</t>
  </si>
  <si>
    <t xml:space="preserve">    文化交流与合作</t>
  </si>
  <si>
    <t xml:space="preserve">    2070111</t>
  </si>
  <si>
    <t xml:space="preserve">    文化创作与保护</t>
  </si>
  <si>
    <t xml:space="preserve">    2070112</t>
  </si>
  <si>
    <t xml:space="preserve">    文化市场管理</t>
  </si>
  <si>
    <t xml:space="preserve">    2070199</t>
  </si>
  <si>
    <t xml:space="preserve">    其他文化支出</t>
  </si>
  <si>
    <t xml:space="preserve">  20702</t>
  </si>
  <si>
    <t xml:space="preserve">  文物</t>
  </si>
  <si>
    <t xml:space="preserve">    博物馆</t>
  </si>
  <si>
    <t xml:space="preserve">    2070299</t>
  </si>
  <si>
    <t xml:space="preserve">    其他文物支出</t>
  </si>
  <si>
    <t xml:space="preserve">  20703</t>
  </si>
  <si>
    <t xml:space="preserve">  体育</t>
  </si>
  <si>
    <t xml:space="preserve">    2070301</t>
  </si>
  <si>
    <t xml:space="preserve">    2070304</t>
  </si>
  <si>
    <t xml:space="preserve">    运动项目管理</t>
  </si>
  <si>
    <t xml:space="preserve">    2070305</t>
  </si>
  <si>
    <t xml:space="preserve">    体育竞赛</t>
  </si>
  <si>
    <t xml:space="preserve">    2070306</t>
  </si>
  <si>
    <t xml:space="preserve">    体育训练</t>
  </si>
  <si>
    <t xml:space="preserve">    2070307</t>
  </si>
  <si>
    <t xml:space="preserve">    体育场馆</t>
  </si>
  <si>
    <t xml:space="preserve">    2070399</t>
  </si>
  <si>
    <t xml:space="preserve">    其他体育支出</t>
  </si>
  <si>
    <t xml:space="preserve">  20704</t>
  </si>
  <si>
    <t xml:space="preserve">  新闻出版广播影视</t>
  </si>
  <si>
    <t xml:space="preserve">    其他新闻出版广播影视支出</t>
  </si>
  <si>
    <t xml:space="preserve">  其他文化体育与传媒支出</t>
  </si>
  <si>
    <t xml:space="preserve">    其他文化体育与传媒支出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</si>
  <si>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</si>
  <si>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</si>
  <si>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</si>
  <si>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</si>
  <si>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</si>
  <si>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2080105</t>
  </si>
  <si>
    <t xml:space="preserve">    劳动保障监察</t>
  </si>
  <si>
    <t xml:space="preserve">    2080106</t>
  </si>
  <si>
    <t xml:space="preserve">    就业管理事务</t>
  </si>
  <si>
    <t xml:space="preserve">    2080107</t>
  </si>
  <si>
    <t xml:space="preserve">    社会保险业务管理事务</t>
  </si>
  <si>
    <t xml:space="preserve">    2080109</t>
  </si>
  <si>
    <t xml:space="preserve">    社会保险经办机构</t>
  </si>
  <si>
    <t xml:space="preserve">    2080110</t>
  </si>
  <si>
    <t xml:space="preserve">    劳动关系和维权</t>
  </si>
  <si>
    <t xml:space="preserve">    2080111</t>
  </si>
  <si>
    <t xml:space="preserve">    公共就业服务和职业技能鉴定机构</t>
  </si>
  <si>
    <t xml:space="preserve">    2080112</t>
  </si>
  <si>
    <t xml:space="preserve">    劳动人事争议调解仲裁</t>
  </si>
  <si>
    <t xml:space="preserve">    2080199</t>
  </si>
  <si>
    <t xml:space="preserve">    其他人力资源和社会保障管理事务支出</t>
  </si>
  <si>
    <t xml:space="preserve">  20802</t>
  </si>
  <si>
    <t xml:space="preserve">  民政管理事务</t>
  </si>
  <si>
    <t xml:space="preserve">    2080201</t>
  </si>
  <si>
    <t xml:space="preserve">    2080204</t>
  </si>
  <si>
    <t xml:space="preserve">    拥军优属</t>
  </si>
  <si>
    <t xml:space="preserve">    2080205</t>
  </si>
  <si>
    <t xml:space="preserve">    老龄事务</t>
  </si>
  <si>
    <t xml:space="preserve">    2080206</t>
  </si>
  <si>
    <t xml:space="preserve">    民间组织管理</t>
  </si>
  <si>
    <t xml:space="preserve">    2080207</t>
  </si>
  <si>
    <t xml:space="preserve">    行政区划和地名管理</t>
  </si>
  <si>
    <t xml:space="preserve">    2080208</t>
  </si>
  <si>
    <t xml:space="preserve">    基层政权和社区建设</t>
  </si>
  <si>
    <t xml:space="preserve">    2080299</t>
  </si>
  <si>
    <t xml:space="preserve">    其他民政管理事务支出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</si>
  <si>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</si>
  <si>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</si>
  <si>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</si>
  <si>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</si>
  <si>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</si>
  <si>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</si>
  <si>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</si>
  <si>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</si>
  <si>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20807</t>
  </si>
  <si>
    <t xml:space="preserve">  就业补助</t>
  </si>
  <si>
    <t xml:space="preserve">    2080712</t>
  </si>
  <si>
    <t xml:space="preserve">    高技能人才培养补助</t>
  </si>
  <si>
    <t xml:space="preserve">    2080799</t>
  </si>
  <si>
    <t xml:space="preserve">    其他就业补助支出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</si>
  <si>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</si>
  <si>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</si>
  <si>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</si>
  <si>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</si>
  <si>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</si>
  <si>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</si>
  <si>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</si>
  <si>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</si>
  <si>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</si>
  <si>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</si>
  <si>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</si>
  <si>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</si>
  <si>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2080902</t>
  </si>
  <si>
    <t xml:space="preserve">    军队移交政府的离退休人员安置</t>
  </si>
  <si>
    <t xml:space="preserve">    2080903</t>
  </si>
  <si>
    <t xml:space="preserve">    军队移交政府离退休干部管理机构</t>
  </si>
  <si>
    <t xml:space="preserve">    2080999</t>
  </si>
  <si>
    <t xml:space="preserve">    其他退役安置支出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</si>
  <si>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</si>
  <si>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</si>
  <si>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</si>
  <si>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</si>
  <si>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  2081004</t>
  </si>
  <si>
    <t xml:space="preserve">    殡葬</t>
  </si>
  <si>
    <t xml:space="preserve">    2081099</t>
  </si>
  <si>
    <t xml:space="preserve">    其他社会福利支出</t>
  </si>
  <si>
    <t xml:space="preserve">  20811</t>
  </si>
  <si>
    <t xml:space="preserve">  残疾人事业</t>
  </si>
  <si>
    <t xml:space="preserve">    2081101</t>
  </si>
  <si>
    <t xml:space="preserve">    2081104</t>
  </si>
  <si>
    <t xml:space="preserve">    残疾人康复</t>
  </si>
  <si>
    <t xml:space="preserve">    2081105</t>
  </si>
  <si>
    <t xml:space="preserve">    残疾人就业和扶贫</t>
  </si>
  <si>
    <t xml:space="preserve">    2081106</t>
  </si>
  <si>
    <t xml:space="preserve">    残疾人体育</t>
  </si>
  <si>
    <t xml:space="preserve">    2081199</t>
  </si>
  <si>
    <t xml:space="preserve">    其他残疾人事业支出</t>
  </si>
  <si>
    <t xml:space="preserve">  20816</t>
  </si>
  <si>
    <t xml:space="preserve">  红十字事业</t>
  </si>
  <si>
    <t xml:space="preserve">    2081601</t>
  </si>
  <si>
    <t xml:space="preserve">  20819</t>
  </si>
  <si>
    <t xml:space="preserve">  最低生活保障</t>
  </si>
  <si>
    <t xml:space="preserve">    2081901</t>
  </si>
  <si>
    <t xml:space="preserve">    城市最低生活保障金支出</t>
  </si>
  <si>
    <t xml:space="preserve">    2081902</t>
  </si>
  <si>
    <t xml:space="preserve">    农村最低生活保障金支出</t>
  </si>
  <si>
    <t xml:space="preserve">  20820</t>
  </si>
  <si>
    <t xml:space="preserve">  临时救助</t>
  </si>
  <si>
    <t xml:space="preserve">    2082001</t>
  </si>
  <si>
    <t xml:space="preserve">    临时救助支出</t>
  </si>
  <si>
    <t xml:space="preserve">    2082002</t>
  </si>
  <si>
    <t xml:space="preserve">    流浪乞讨人员救助支出</t>
  </si>
  <si>
    <t xml:space="preserve">  20826</t>
  </si>
  <si>
    <t xml:space="preserve">  财政对基本养老保险基金的补助</t>
  </si>
  <si>
    <t xml:space="preserve">    2082602</t>
  </si>
  <si>
    <t xml:space="preserve">    财政对城乡居民基本养老保险基金的补助</t>
  </si>
  <si>
    <t xml:space="preserve">    2082699</t>
  </si>
  <si>
    <t xml:space="preserve">    财政对其他基本养老保险基金的补助</t>
  </si>
  <si>
    <t xml:space="preserve">  20827</t>
  </si>
  <si>
    <t xml:space="preserve">  财政对其他社会保险基金的补助</t>
  </si>
  <si>
    <t xml:space="preserve">    2082703</t>
  </si>
  <si>
    <t xml:space="preserve">    财政对生育保险基金的补助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</si>
  <si>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</si>
  <si>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</si>
  <si>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</si>
  <si>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</si>
  <si>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</si>
  <si>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>医疗卫生与计划生育支出</t>
  </si>
  <si>
    <t xml:space="preserve">  21001</t>
  </si>
  <si>
    <t xml:space="preserve">  医疗卫生与计划生育管理事务</t>
  </si>
  <si>
    <t xml:space="preserve">    2100101</t>
  </si>
  <si>
    <t xml:space="preserve">    2100199</t>
  </si>
  <si>
    <t xml:space="preserve">    其他医疗卫生与计划生育管理事务支出</t>
  </si>
  <si>
    <t xml:space="preserve">  21002</t>
  </si>
  <si>
    <t xml:space="preserve">  公立医院</t>
  </si>
  <si>
    <t xml:space="preserve">    2100201</t>
  </si>
  <si>
    <t xml:space="preserve">    综合医院</t>
  </si>
  <si>
    <t xml:space="preserve">    2100202</t>
  </si>
  <si>
    <t xml:space="preserve">    中医（民族）医院</t>
  </si>
  <si>
    <t xml:space="preserve">    2100204</t>
  </si>
  <si>
    <t xml:space="preserve">    职业病防治医院</t>
  </si>
  <si>
    <t xml:space="preserve">    2100205</t>
  </si>
  <si>
    <t xml:space="preserve">    精神病医院</t>
  </si>
  <si>
    <t xml:space="preserve">    2100206</t>
  </si>
  <si>
    <t xml:space="preserve">    妇产医院</t>
  </si>
  <si>
    <t xml:space="preserve">    2100299</t>
  </si>
  <si>
    <t xml:space="preserve">    其他公立医院支出</t>
  </si>
  <si>
    <t xml:space="preserve">  基层医疗卫生机构</t>
  </si>
  <si>
    <t xml:space="preserve">    2100302</t>
  </si>
  <si>
    <t xml:space="preserve">    乡镇卫生院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</si>
  <si>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</si>
  <si>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</si>
  <si>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</si>
  <si>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</si>
  <si>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</si>
  <si>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</si>
  <si>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</si>
  <si>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</si>
  <si>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2100405</t>
  </si>
  <si>
    <t xml:space="preserve">    应急救治机构</t>
  </si>
  <si>
    <t xml:space="preserve">    2100406</t>
  </si>
  <si>
    <t xml:space="preserve">    采供血机构</t>
  </si>
  <si>
    <t xml:space="preserve">    2100409</t>
  </si>
  <si>
    <t xml:space="preserve">    重大公共卫生专项</t>
  </si>
  <si>
    <t xml:space="preserve">    2100410</t>
  </si>
  <si>
    <t xml:space="preserve">    突发公共卫生事件应急处理</t>
  </si>
  <si>
    <t xml:space="preserve">    2100499</t>
  </si>
  <si>
    <t xml:space="preserve">    其他公共卫生支出</t>
  </si>
  <si>
    <t xml:space="preserve">  中医药</t>
  </si>
  <si>
    <t xml:space="preserve">    2100601</t>
  </si>
  <si>
    <t xml:space="preserve">    中医（民族医）药专项</t>
  </si>
  <si>
    <t xml:space="preserve">  21007</t>
  </si>
  <si>
    <t xml:space="preserve">  计划生育事务</t>
  </si>
  <si>
    <t xml:space="preserve">    2100716</t>
  </si>
  <si>
    <t xml:space="preserve">    计划生育机构</t>
  </si>
  <si>
    <t xml:space="preserve">    2100717</t>
  </si>
  <si>
    <t xml:space="preserve">    计划生育服务</t>
  </si>
  <si>
    <t xml:space="preserve">    2100799</t>
  </si>
  <si>
    <t xml:space="preserve">    其他计划生育事务支出</t>
  </si>
  <si>
    <t xml:space="preserve">  21010</t>
  </si>
  <si>
    <t xml:space="preserve">  食品和药品监督管理事务</t>
  </si>
  <si>
    <t xml:space="preserve">    2101001</t>
  </si>
  <si>
    <t xml:space="preserve">    2101012</t>
  </si>
  <si>
    <t xml:space="preserve">    药品事务</t>
  </si>
  <si>
    <t xml:space="preserve">    2101016</t>
  </si>
  <si>
    <t xml:space="preserve">    食品安全事务</t>
  </si>
  <si>
    <t xml:space="preserve">    2101050</t>
  </si>
  <si>
    <t xml:space="preserve">    2101099</t>
  </si>
  <si>
    <t xml:space="preserve">    其他食品和药品监督管理事务支出</t>
  </si>
  <si>
    <t xml:space="preserve">  21011</t>
  </si>
  <si>
    <t xml:space="preserve">  行政事业单位医疗</t>
  </si>
  <si>
    <t xml:space="preserve">    2101199</t>
  </si>
  <si>
    <t xml:space="preserve">    其他行政事业单位医疗支出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</si>
  <si>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</si>
  <si>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</si>
  <si>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</si>
  <si>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</si>
  <si>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 xml:space="preserve">    2101299</t>
  </si>
  <si>
    <t xml:space="preserve">    财政对其他基本医疗保险基金的补助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</si>
  <si>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</si>
  <si>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</si>
  <si>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</si>
  <si>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</si>
  <si>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  2101302</t>
  </si>
  <si>
    <t xml:space="preserve">    疾病应急救助</t>
  </si>
  <si>
    <t xml:space="preserve">    2101399</t>
  </si>
  <si>
    <t xml:space="preserve">    其他医疗救助支出</t>
  </si>
  <si>
    <t xml:space="preserve">  21014</t>
  </si>
  <si>
    <t xml:space="preserve">  优抚对象医疗</t>
  </si>
  <si>
    <t xml:space="preserve">    2101401</t>
  </si>
  <si>
    <t xml:space="preserve">    优抚对象医疗救助</t>
  </si>
  <si>
    <t xml:space="preserve">    2101499</t>
  </si>
  <si>
    <t xml:space="preserve">    其他优抚对象医疗支出</t>
  </si>
  <si>
    <t xml:space="preserve">  21099</t>
  </si>
  <si>
    <t xml:space="preserve">  其他医疗卫生与计划生育支出</t>
  </si>
  <si>
    <t xml:space="preserve">    2109901</t>
  </si>
  <si>
    <t xml:space="preserve">    其他医疗卫生与计划生育支出</t>
  </si>
  <si>
    <t>211</t>
  </si>
  <si>
    <t>节能环保支出</t>
  </si>
  <si>
    <t xml:space="preserve">  21101</t>
  </si>
  <si>
    <t xml:space="preserve">  环境保护管理事务</t>
  </si>
  <si>
    <t xml:space="preserve">    2110101</t>
  </si>
  <si>
    <t xml:space="preserve">    2110104</t>
  </si>
  <si>
    <t xml:space="preserve">    环境保护宣传</t>
  </si>
  <si>
    <t xml:space="preserve">    2110199</t>
  </si>
  <si>
    <t xml:space="preserve">    其他环境保护管理事务支出</t>
  </si>
  <si>
    <t xml:space="preserve">  21102</t>
  </si>
  <si>
    <t xml:space="preserve">  环境监测与监察</t>
  </si>
  <si>
    <t xml:space="preserve">    2110299</t>
  </si>
  <si>
    <t xml:space="preserve">    其他环境监测与监察支出</t>
  </si>
  <si>
    <t xml:space="preserve">  21103</t>
  </si>
  <si>
    <t xml:space="preserve">  污染防治</t>
  </si>
  <si>
    <t xml:space="preserve">    2110301</t>
  </si>
  <si>
    <t xml:space="preserve">    大气</t>
  </si>
  <si>
    <t xml:space="preserve">    2110302</t>
  </si>
  <si>
    <t xml:space="preserve">    水体</t>
  </si>
  <si>
    <t xml:space="preserve">    2110304</t>
  </si>
  <si>
    <t xml:space="preserve">    固体废弃物与化学品</t>
  </si>
  <si>
    <t xml:space="preserve">    2110307</t>
  </si>
  <si>
    <t xml:space="preserve">    排污费安排的支出</t>
  </si>
  <si>
    <t xml:space="preserve">    2110399</t>
  </si>
  <si>
    <t xml:space="preserve">    其他污染防治支出</t>
  </si>
  <si>
    <t xml:space="preserve">  21104</t>
  </si>
  <si>
    <t xml:space="preserve">  自然生态保护</t>
  </si>
  <si>
    <t xml:space="preserve">    2110401</t>
  </si>
  <si>
    <t xml:space="preserve">    生态保护</t>
  </si>
  <si>
    <t xml:space="preserve">  21110</t>
  </si>
  <si>
    <t xml:space="preserve">  能源节约利用</t>
  </si>
  <si>
    <t xml:space="preserve">    2111001</t>
  </si>
  <si>
    <t xml:space="preserve">    能源节约利用</t>
  </si>
  <si>
    <t xml:space="preserve">  21114</t>
  </si>
  <si>
    <t xml:space="preserve">  能源管理事务</t>
  </si>
  <si>
    <t xml:space="preserve">    2111413</t>
  </si>
  <si>
    <t xml:space="preserve">    农村电网建设</t>
  </si>
  <si>
    <t>212</t>
  </si>
  <si>
    <t>城乡社区支出</t>
  </si>
  <si>
    <t xml:space="preserve">  21201</t>
  </si>
  <si>
    <t xml:space="preserve">  城乡社区管理事务</t>
  </si>
  <si>
    <t xml:space="preserve">    2120101</t>
  </si>
  <si>
    <t xml:space="preserve">    2120104</t>
  </si>
  <si>
    <t xml:space="preserve">    城管执法</t>
  </si>
  <si>
    <t xml:space="preserve">    2120105</t>
  </si>
  <si>
    <t xml:space="preserve">    工程建设标准规范编制与监管</t>
  </si>
  <si>
    <t xml:space="preserve">    2120109</t>
  </si>
  <si>
    <t xml:space="preserve">    住宅建设与房地产市场监管</t>
  </si>
  <si>
    <t xml:space="preserve">    2120199</t>
  </si>
  <si>
    <t xml:space="preserve">    其他城乡社区管理事务支出</t>
  </si>
  <si>
    <t xml:space="preserve">  21202</t>
  </si>
  <si>
    <t xml:space="preserve">  城乡社区规划与管理</t>
  </si>
  <si>
    <t xml:space="preserve">    2120201</t>
  </si>
  <si>
    <t xml:space="preserve">    城乡社区规划与管理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</si>
  <si>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</si>
  <si>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</si>
  <si>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</si>
  <si>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</si>
  <si>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</si>
  <si>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</si>
  <si>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</si>
  <si>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</si>
  <si>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 xml:space="preserve">  21299</t>
  </si>
  <si>
    <t xml:space="preserve">  其他城乡社区支出</t>
  </si>
  <si>
    <t xml:space="preserve">    2129999</t>
  </si>
  <si>
    <t xml:space="preserve">    其他城乡社区支出</t>
  </si>
  <si>
    <t>213</t>
  </si>
  <si>
    <t>农林水支出</t>
  </si>
  <si>
    <t xml:space="preserve">  21301</t>
  </si>
  <si>
    <t xml:space="preserve">  农业</t>
  </si>
  <si>
    <t xml:space="preserve">    2130101</t>
  </si>
  <si>
    <t xml:space="preserve">    2130104</t>
  </si>
  <si>
    <t xml:space="preserve">    2130106</t>
  </si>
  <si>
    <t xml:space="preserve">    科技转化与推广服务</t>
  </si>
  <si>
    <t xml:space="preserve">    2130108</t>
  </si>
  <si>
    <t xml:space="preserve">    病虫害控制</t>
  </si>
  <si>
    <t xml:space="preserve">    2130109</t>
  </si>
  <si>
    <t xml:space="preserve">    农产品质量安全</t>
  </si>
  <si>
    <t xml:space="preserve">    2130110</t>
  </si>
  <si>
    <t xml:space="preserve">    执法监管</t>
  </si>
  <si>
    <t xml:space="preserve">    2130122</t>
  </si>
  <si>
    <t xml:space="preserve">    农业生产支持补贴</t>
  </si>
  <si>
    <t xml:space="preserve">    2130135</t>
  </si>
  <si>
    <t xml:space="preserve">    农业资源保护修复与利用</t>
  </si>
  <si>
    <t xml:space="preserve">    2130148</t>
  </si>
  <si>
    <t xml:space="preserve">    成品油价格改革对渔业的补贴</t>
  </si>
  <si>
    <t xml:space="preserve">    2130152</t>
  </si>
  <si>
    <t xml:space="preserve">    对高校毕业生到基层任职补助</t>
  </si>
  <si>
    <t xml:space="preserve">    2130199</t>
  </si>
  <si>
    <t xml:space="preserve">    其他农业支出</t>
  </si>
  <si>
    <t xml:space="preserve">  21302</t>
  </si>
  <si>
    <t xml:space="preserve">  林业</t>
  </si>
  <si>
    <t xml:space="preserve">    2130201</t>
  </si>
  <si>
    <t xml:space="preserve">    2130204</t>
  </si>
  <si>
    <t xml:space="preserve">    林业事业机构</t>
  </si>
  <si>
    <t xml:space="preserve">    2130207</t>
  </si>
  <si>
    <t xml:space="preserve">    森林资源管理</t>
  </si>
  <si>
    <t xml:space="preserve">    2130209</t>
  </si>
  <si>
    <t xml:space="preserve">    森林生态效益补偿</t>
  </si>
  <si>
    <t xml:space="preserve">    2130213</t>
  </si>
  <si>
    <t xml:space="preserve">    林业执法与监督</t>
  </si>
  <si>
    <t xml:space="preserve">    2130216</t>
  </si>
  <si>
    <t xml:space="preserve">    林业检疫检测</t>
  </si>
  <si>
    <t xml:space="preserve">    2130234</t>
  </si>
  <si>
    <t xml:space="preserve">    林业防灾减灾</t>
  </si>
  <si>
    <t xml:space="preserve">    2130299</t>
  </si>
  <si>
    <t xml:space="preserve">    其他林业支出</t>
  </si>
  <si>
    <t xml:space="preserve">  21303</t>
  </si>
  <si>
    <t xml:space="preserve">  水利</t>
  </si>
  <si>
    <t xml:space="preserve">    2130301</t>
  </si>
  <si>
    <t xml:space="preserve">    2130304</t>
  </si>
  <si>
    <t xml:space="preserve">    水利行业业务管理</t>
  </si>
  <si>
    <t xml:space="preserve">    2130305</t>
  </si>
  <si>
    <t xml:space="preserve">    水利工程建设</t>
  </si>
  <si>
    <t xml:space="preserve">    2130306</t>
  </si>
  <si>
    <t xml:space="preserve">    水利工程运行与维护</t>
  </si>
  <si>
    <t xml:space="preserve">    2130309</t>
  </si>
  <si>
    <t xml:space="preserve">    水利执法监督</t>
  </si>
  <si>
    <t xml:space="preserve">    2130310</t>
  </si>
  <si>
    <t xml:space="preserve">    水土保持</t>
  </si>
  <si>
    <t xml:space="preserve">    2130311</t>
  </si>
  <si>
    <t xml:space="preserve">    水资源节约管理与保护</t>
  </si>
  <si>
    <t xml:space="preserve">    2130314</t>
  </si>
  <si>
    <t xml:space="preserve">    防汛</t>
  </si>
  <si>
    <t xml:space="preserve">    2130317</t>
  </si>
  <si>
    <t xml:space="preserve">    水利技术推广</t>
  </si>
  <si>
    <t xml:space="preserve">    2130321</t>
  </si>
  <si>
    <t xml:space="preserve">    大中型水库移民后期扶持专项支出</t>
  </si>
  <si>
    <t xml:space="preserve">    2130334</t>
  </si>
  <si>
    <t xml:space="preserve">    水利建设移民支出</t>
  </si>
  <si>
    <t xml:space="preserve">    2130335</t>
  </si>
  <si>
    <t xml:space="preserve">    农村人畜饮水</t>
  </si>
  <si>
    <t xml:space="preserve">    2130399</t>
  </si>
  <si>
    <t xml:space="preserve">    其他水利支出</t>
  </si>
  <si>
    <t xml:space="preserve">  21305</t>
  </si>
  <si>
    <t xml:space="preserve">  扶贫</t>
  </si>
  <si>
    <t xml:space="preserve">    2130501</t>
  </si>
  <si>
    <t xml:space="preserve">    2130504</t>
  </si>
  <si>
    <t xml:space="preserve">    农村基础设施建设</t>
  </si>
  <si>
    <t xml:space="preserve">    2130550</t>
  </si>
  <si>
    <t xml:space="preserve">    扶贫事业机构</t>
  </si>
  <si>
    <t xml:space="preserve">    2130599</t>
  </si>
  <si>
    <t xml:space="preserve">    其他扶贫支出</t>
  </si>
  <si>
    <t xml:space="preserve">  21307</t>
  </si>
  <si>
    <t xml:space="preserve">  农村综合改革</t>
  </si>
  <si>
    <t xml:space="preserve">  21308</t>
  </si>
  <si>
    <t xml:space="preserve">  普惠金融发展支出</t>
  </si>
  <si>
    <t xml:space="preserve">    2130803</t>
  </si>
  <si>
    <t xml:space="preserve">    农业保险保费补贴</t>
  </si>
  <si>
    <t xml:space="preserve">    2130899</t>
  </si>
  <si>
    <t xml:space="preserve">    其他普惠金融发展支出</t>
  </si>
  <si>
    <t xml:space="preserve">  21399</t>
  </si>
  <si>
    <t xml:space="preserve">  其他农林水支出</t>
  </si>
  <si>
    <t xml:space="preserve">    2139999</t>
  </si>
  <si>
    <t xml:space="preserve">    其他农林水支出</t>
  </si>
  <si>
    <t>214</t>
  </si>
  <si>
    <t>交通运输支出</t>
  </si>
  <si>
    <t xml:space="preserve">  21401</t>
  </si>
  <si>
    <t xml:space="preserve">  公路水路运输</t>
  </si>
  <si>
    <t xml:space="preserve">    2140101</t>
  </si>
  <si>
    <t xml:space="preserve">    2140109</t>
  </si>
  <si>
    <t xml:space="preserve">    公路和运输信息化建设</t>
  </si>
  <si>
    <t xml:space="preserve">    2140110</t>
  </si>
  <si>
    <t xml:space="preserve">    公路和运输安全</t>
  </si>
  <si>
    <t xml:space="preserve">    2140111</t>
  </si>
  <si>
    <t xml:space="preserve">    公路还贷专项</t>
  </si>
  <si>
    <t xml:space="preserve">    2140112</t>
  </si>
  <si>
    <t xml:space="preserve">    公路运输管理</t>
  </si>
  <si>
    <t xml:space="preserve">    2140128</t>
  </si>
  <si>
    <t xml:space="preserve">    救助打捞</t>
  </si>
  <si>
    <t xml:space="preserve">    2140199</t>
  </si>
  <si>
    <t xml:space="preserve">    其他公路水路运输支出</t>
  </si>
  <si>
    <t xml:space="preserve">  邮政业支出</t>
  </si>
  <si>
    <t xml:space="preserve">    2140599</t>
  </si>
  <si>
    <t xml:space="preserve">    其他邮政业支出</t>
  </si>
  <si>
    <t xml:space="preserve">  21499</t>
  </si>
  <si>
    <t xml:space="preserve">  其他交通运输支出</t>
  </si>
  <si>
    <t xml:space="preserve">    2149901</t>
  </si>
  <si>
    <t xml:space="preserve">    公共交通运营补助</t>
  </si>
  <si>
    <t xml:space="preserve">    2149999</t>
  </si>
  <si>
    <t xml:space="preserve">    其他交通运输支出</t>
  </si>
  <si>
    <t>215</t>
  </si>
  <si>
    <t>资源勘探信息等支出</t>
  </si>
  <si>
    <t xml:space="preserve">  21502</t>
  </si>
  <si>
    <t xml:space="preserve">  制造业</t>
  </si>
  <si>
    <t xml:space="preserve">    2150299</t>
  </si>
  <si>
    <t xml:space="preserve">    其他制造业支出</t>
  </si>
  <si>
    <t xml:space="preserve">  21505</t>
  </si>
  <si>
    <t xml:space="preserve">  工业和信息产业监管</t>
  </si>
  <si>
    <t xml:space="preserve">    2150508</t>
  </si>
  <si>
    <t xml:space="preserve">    无线电监管</t>
  </si>
  <si>
    <t xml:space="preserve">    2150599</t>
  </si>
  <si>
    <t xml:space="preserve">    其他工业和信息产业监管支出</t>
  </si>
  <si>
    <t xml:space="preserve">  21506</t>
  </si>
  <si>
    <t xml:space="preserve">  安全生产监管</t>
  </si>
  <si>
    <t xml:space="preserve">    2150601</t>
  </si>
  <si>
    <t xml:space="preserve">    2150605</t>
  </si>
  <si>
    <t xml:space="preserve">    安全监管监察专项</t>
  </si>
  <si>
    <t xml:space="preserve">    2150606</t>
  </si>
  <si>
    <t xml:space="preserve">    应急救援支出</t>
  </si>
  <si>
    <t xml:space="preserve">    2150699</t>
  </si>
  <si>
    <t xml:space="preserve">    其他安全生产监管支出</t>
  </si>
  <si>
    <t xml:space="preserve">  21507</t>
  </si>
  <si>
    <t xml:space="preserve">  国有资产监管</t>
  </si>
  <si>
    <t xml:space="preserve">    2150701</t>
  </si>
  <si>
    <t xml:space="preserve">    2150704</t>
  </si>
  <si>
    <t xml:space="preserve">    国有企业监事会专项</t>
  </si>
  <si>
    <t xml:space="preserve">    2150799</t>
  </si>
  <si>
    <t xml:space="preserve">    其他国有资产监管支出</t>
  </si>
  <si>
    <t xml:space="preserve">  21508</t>
  </si>
  <si>
    <t xml:space="preserve">  支持中小企业发展和管理支出</t>
  </si>
  <si>
    <t xml:space="preserve">    2150805</t>
  </si>
  <si>
    <t xml:space="preserve">    中小企业发展专项</t>
  </si>
  <si>
    <t xml:space="preserve">    2150899</t>
  </si>
  <si>
    <t xml:space="preserve">    其他支持中小企业发展和管理支出</t>
  </si>
  <si>
    <t xml:space="preserve">  21599</t>
  </si>
  <si>
    <t xml:space="preserve">  其他资源勘探信息等支出</t>
  </si>
  <si>
    <t xml:space="preserve">    2159999</t>
  </si>
  <si>
    <t xml:space="preserve">    其他资源勘探信息等支出</t>
  </si>
  <si>
    <t>216</t>
  </si>
  <si>
    <t>商业服务业等支出</t>
  </si>
  <si>
    <t xml:space="preserve">  21602</t>
  </si>
  <si>
    <t xml:space="preserve">  商业流通事务</t>
  </si>
  <si>
    <t xml:space="preserve">    2160201</t>
  </si>
  <si>
    <t xml:space="preserve">    2160217</t>
  </si>
  <si>
    <t xml:space="preserve">    市场监测及信息管理</t>
  </si>
  <si>
    <t xml:space="preserve">    2160299</t>
  </si>
  <si>
    <t xml:space="preserve">    其他商业流通事务支出</t>
  </si>
  <si>
    <t xml:space="preserve">  21605</t>
  </si>
  <si>
    <t xml:space="preserve">  旅游业管理与服务支出</t>
  </si>
  <si>
    <t xml:space="preserve">    2160501</t>
  </si>
  <si>
    <t xml:space="preserve">    2160599</t>
  </si>
  <si>
    <t xml:space="preserve">    其他旅游业管理与服务支出</t>
  </si>
  <si>
    <t xml:space="preserve">  涉外发展服务支出</t>
  </si>
  <si>
    <t xml:space="preserve">    2160699</t>
  </si>
  <si>
    <t xml:space="preserve">    其他涉外发展服务支出</t>
  </si>
  <si>
    <t xml:space="preserve">  21699</t>
  </si>
  <si>
    <t xml:space="preserve">  其他商业服务业等支出</t>
  </si>
  <si>
    <t xml:space="preserve">    2169999</t>
  </si>
  <si>
    <t xml:space="preserve">    其他商业服务业等支出</t>
  </si>
  <si>
    <t>217</t>
  </si>
  <si>
    <t>金融支出</t>
  </si>
  <si>
    <t xml:space="preserve">  21701</t>
  </si>
  <si>
    <t xml:space="preserve">  金融部门行政支出</t>
  </si>
  <si>
    <t xml:space="preserve">    2170101</t>
  </si>
  <si>
    <t xml:space="preserve">    2170102</t>
  </si>
  <si>
    <t xml:space="preserve">    2170150</t>
  </si>
  <si>
    <t xml:space="preserve">  21702</t>
  </si>
  <si>
    <t xml:space="preserve">  金融部门监管支出</t>
  </si>
  <si>
    <t xml:space="preserve">    2170299</t>
  </si>
  <si>
    <t xml:space="preserve">    金融部门其他监管支出</t>
  </si>
  <si>
    <t xml:space="preserve">  21703</t>
  </si>
  <si>
    <t xml:space="preserve">  金融发展支出</t>
  </si>
  <si>
    <t xml:space="preserve">    2170399</t>
  </si>
  <si>
    <t xml:space="preserve">    其他金融发展支出</t>
  </si>
  <si>
    <t xml:space="preserve">  21799</t>
  </si>
  <si>
    <t xml:space="preserve">  其他金融支出</t>
  </si>
  <si>
    <t xml:space="preserve">    2179901</t>
  </si>
  <si>
    <t xml:space="preserve">    其他金融支出</t>
  </si>
  <si>
    <t>220</t>
  </si>
  <si>
    <t>国土海洋气象等支出</t>
  </si>
  <si>
    <t xml:space="preserve">  22001</t>
  </si>
  <si>
    <t xml:space="preserve">  国土资源事务</t>
  </si>
  <si>
    <t xml:space="preserve">    2200101</t>
  </si>
  <si>
    <t xml:space="preserve">    2200111</t>
  </si>
  <si>
    <t xml:space="preserve">    地质灾害防治</t>
  </si>
  <si>
    <t xml:space="preserve">    2200150</t>
  </si>
  <si>
    <t xml:space="preserve">    2200199</t>
  </si>
  <si>
    <t xml:space="preserve">    其他国土资源事务支出</t>
  </si>
  <si>
    <t xml:space="preserve">  22004</t>
  </si>
  <si>
    <t xml:space="preserve">  地震事务</t>
  </si>
  <si>
    <t xml:space="preserve">    2200406</t>
  </si>
  <si>
    <t xml:space="preserve">    地震灾害预防</t>
  </si>
  <si>
    <t xml:space="preserve">    2200409</t>
  </si>
  <si>
    <t xml:space="preserve">    防震减灾信息管理</t>
  </si>
  <si>
    <t xml:space="preserve">    2200450</t>
  </si>
  <si>
    <t xml:space="preserve">    地震事业机构</t>
  </si>
  <si>
    <t xml:space="preserve">    2200499</t>
  </si>
  <si>
    <t xml:space="preserve">    其他地震事务支出</t>
  </si>
  <si>
    <t xml:space="preserve">  22005</t>
  </si>
  <si>
    <t xml:space="preserve">  气象事务</t>
  </si>
  <si>
    <t xml:space="preserve">    2200504</t>
  </si>
  <si>
    <t xml:space="preserve">    气象事业机构</t>
  </si>
  <si>
    <t xml:space="preserve">    2200509</t>
  </si>
  <si>
    <t xml:space="preserve">    气象服务</t>
  </si>
  <si>
    <t xml:space="preserve">    2200510</t>
  </si>
  <si>
    <t xml:space="preserve">    气象装备保障维护</t>
  </si>
  <si>
    <t xml:space="preserve">    2200599</t>
  </si>
  <si>
    <t xml:space="preserve">    其他气象事务支出</t>
  </si>
  <si>
    <t xml:space="preserve">  22099</t>
  </si>
  <si>
    <t xml:space="preserve">    2209901</t>
  </si>
  <si>
    <t>221</t>
  </si>
  <si>
    <t>住房保障支出</t>
  </si>
  <si>
    <t xml:space="preserve">  22101</t>
  </si>
  <si>
    <t xml:space="preserve">  保障性安居工程支出</t>
  </si>
  <si>
    <t xml:space="preserve">    2210103</t>
  </si>
  <si>
    <t xml:space="preserve">    棚户区改造</t>
  </si>
  <si>
    <t xml:space="preserve">    2210107</t>
  </si>
  <si>
    <t xml:space="preserve">    保障性住房租金补贴</t>
  </si>
  <si>
    <t xml:space="preserve">    2210199</t>
  </si>
  <si>
    <t xml:space="preserve">    其他保障性安居工程支出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</si>
  <si>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</si>
  <si>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</si>
  <si>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</si>
  <si>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</si>
  <si>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</si>
  <si>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</si>
  <si>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 xml:space="preserve">  22103</t>
  </si>
  <si>
    <t xml:space="preserve">  城乡社区住宅</t>
  </si>
  <si>
    <t xml:space="preserve">    2210302</t>
  </si>
  <si>
    <t xml:space="preserve">    住房公积金管理</t>
  </si>
  <si>
    <t xml:space="preserve">    2210399</t>
  </si>
  <si>
    <t xml:space="preserve">    其他城乡社区住宅支出</t>
  </si>
  <si>
    <t>222</t>
  </si>
  <si>
    <t>粮油物资储备支出</t>
  </si>
  <si>
    <t xml:space="preserve">  22201</t>
  </si>
  <si>
    <t xml:space="preserve">  粮油事务</t>
  </si>
  <si>
    <t xml:space="preserve">    2220101</t>
  </si>
  <si>
    <t xml:space="preserve">    2220106</t>
  </si>
  <si>
    <t xml:space="preserve">    粮食专项业务活动</t>
  </si>
  <si>
    <t xml:space="preserve">    2220150</t>
  </si>
  <si>
    <t xml:space="preserve">    2220199</t>
  </si>
  <si>
    <t xml:space="preserve">    其他粮油事务支出</t>
  </si>
  <si>
    <t xml:space="preserve">  22204</t>
  </si>
  <si>
    <t xml:space="preserve">  粮油储备</t>
  </si>
  <si>
    <t xml:space="preserve">    2220403</t>
  </si>
  <si>
    <t xml:space="preserve">    储备粮（油）库建设</t>
  </si>
  <si>
    <t xml:space="preserve">    2220404</t>
  </si>
  <si>
    <t xml:space="preserve">    最低收购价政策支出</t>
  </si>
  <si>
    <t xml:space="preserve">    2220499</t>
  </si>
  <si>
    <t xml:space="preserve">    其他粮油储备支出</t>
  </si>
  <si>
    <t>227</t>
  </si>
  <si>
    <t>预备费</t>
  </si>
  <si>
    <t>229</t>
  </si>
  <si>
    <t>其他支出</t>
  </si>
  <si>
    <t xml:space="preserve">  22902</t>
  </si>
  <si>
    <t xml:space="preserve">  年初预留</t>
  </si>
  <si>
    <t xml:space="preserve">  22999</t>
  </si>
  <si>
    <t xml:space="preserve">    2299901</t>
  </si>
  <si>
    <t>项    目</t>
  </si>
  <si>
    <t>政府型基金支出</t>
  </si>
  <si>
    <t>一、散装水泥专项资金收入</t>
  </si>
  <si>
    <t>二、新型墙体材料专项基金收入</t>
  </si>
  <si>
    <t xml:space="preserve">        国有土地使用权出让收入及对应专项债务收入安排的支出</t>
  </si>
  <si>
    <t xml:space="preserve">        城市公用事业附加及对应专项债务收入安排的支出</t>
  </si>
  <si>
    <t xml:space="preserve">        城市基础设施配套费及对应专项债务收入安排的支出</t>
  </si>
  <si>
    <t>土地出让价款收入</t>
  </si>
  <si>
    <t xml:space="preserve">        污水处理费及对应专项债务收入安排的支出</t>
  </si>
  <si>
    <t>补缴的土地价款</t>
  </si>
  <si>
    <t>二、社会保障和就业支出</t>
  </si>
  <si>
    <t xml:space="preserve">        大中型水库移民后期扶持基金支出</t>
  </si>
  <si>
    <t>福利彩票公益金收入</t>
  </si>
  <si>
    <t>体育彩票公益金收入</t>
  </si>
  <si>
    <t xml:space="preserve">        港口建设费及对应专项债务收入安排的支出</t>
  </si>
  <si>
    <t xml:space="preserve">        车辆通行费及对应专项债务收入安排的支出</t>
  </si>
  <si>
    <t xml:space="preserve">         福利彩票发行费收入</t>
  </si>
  <si>
    <t xml:space="preserve">        散装水泥专项资金及对应专项债务收入安排的支出</t>
  </si>
  <si>
    <t xml:space="preserve">         当年本级收入合计</t>
  </si>
  <si>
    <t xml:space="preserve">        新型墙体材料专项基金及对应专项债务收入安排的支出</t>
  </si>
  <si>
    <t>转移性收入</t>
  </si>
  <si>
    <t xml:space="preserve">    政府性基金转移收入</t>
  </si>
  <si>
    <t xml:space="preserve">        其他政府性基金及对应专项债务收入安排的支出</t>
  </si>
  <si>
    <t xml:space="preserve">    　政府性基金补助收入</t>
  </si>
  <si>
    <t xml:space="preserve">        彩票公益金及对应专项债务收入安排的支出</t>
  </si>
  <si>
    <t>当年本级支出合计</t>
  </si>
  <si>
    <t>债券转贷收入</t>
  </si>
  <si>
    <t>转移性支出</t>
  </si>
  <si>
    <t xml:space="preserve">    政府性基金转移支付</t>
  </si>
  <si>
    <t>调入资金</t>
  </si>
  <si>
    <t xml:space="preserve">    　政府性基金补助支出</t>
  </si>
  <si>
    <t>省提前告知专项收入</t>
  </si>
  <si>
    <t xml:space="preserve">    　政府性基金上解支出</t>
  </si>
  <si>
    <t>调出资金</t>
  </si>
  <si>
    <t>收      入</t>
  </si>
  <si>
    <t>支     出</t>
  </si>
  <si>
    <t>一、利润收入</t>
  </si>
  <si>
    <t>二、股利、股息收入</t>
  </si>
  <si>
    <t>1.解决历史遗留问题及改革成本支出</t>
  </si>
  <si>
    <t>三、产权转让收入</t>
  </si>
  <si>
    <t>四、清算收入</t>
  </si>
  <si>
    <t>3.国有企业政策性补贴</t>
  </si>
  <si>
    <t>五、其他国有资本经营收入</t>
  </si>
  <si>
    <t>本年收入合计</t>
  </si>
  <si>
    <t>本年支出合计</t>
  </si>
  <si>
    <t>上年结转</t>
  </si>
  <si>
    <t>表一</t>
    <phoneticPr fontId="30" type="noConversion"/>
  </si>
  <si>
    <t>表二</t>
    <phoneticPr fontId="30" type="noConversion"/>
  </si>
  <si>
    <t>表三</t>
    <phoneticPr fontId="30" type="noConversion"/>
  </si>
  <si>
    <t>2017年源城区一般公共预算支出功能分类表</t>
    <phoneticPr fontId="30" type="noConversion"/>
  </si>
  <si>
    <t>单位:万元</t>
    <phoneticPr fontId="19" type="noConversion"/>
  </si>
  <si>
    <t>一、一般公共服务支出</t>
    <phoneticPr fontId="19" type="noConversion"/>
  </si>
  <si>
    <t>二、外交支出</t>
    <phoneticPr fontId="19" type="noConversion"/>
  </si>
  <si>
    <t>三、国防支出</t>
    <phoneticPr fontId="19" type="noConversion"/>
  </si>
  <si>
    <t>四、公共安全支出</t>
    <phoneticPr fontId="19" type="noConversion"/>
  </si>
  <si>
    <t>五、教育支出</t>
    <phoneticPr fontId="19" type="noConversion"/>
  </si>
  <si>
    <t>六、科学技术支出</t>
    <phoneticPr fontId="19" type="noConversion"/>
  </si>
  <si>
    <t>七、文化体育与传媒支出</t>
    <phoneticPr fontId="19" type="noConversion"/>
  </si>
  <si>
    <t>八、社会保障和就业支出</t>
    <phoneticPr fontId="19" type="noConversion"/>
  </si>
  <si>
    <t>九、医疗卫生与计划生育支出</t>
    <phoneticPr fontId="19" type="noConversion"/>
  </si>
  <si>
    <t>十、节能环保支出</t>
    <phoneticPr fontId="19" type="noConversion"/>
  </si>
  <si>
    <t>十一、城乡社区支出</t>
    <phoneticPr fontId="19" type="noConversion"/>
  </si>
  <si>
    <t>十二、农林水支出</t>
    <phoneticPr fontId="19" type="noConversion"/>
  </si>
  <si>
    <t>十三、交通运输支出</t>
    <phoneticPr fontId="19" type="noConversion"/>
  </si>
  <si>
    <t>十四、资源勘探信息等支出</t>
    <phoneticPr fontId="19" type="noConversion"/>
  </si>
  <si>
    <t>十五、商业服务业等支出</t>
    <phoneticPr fontId="19" type="noConversion"/>
  </si>
  <si>
    <t>十六、金融支出</t>
    <phoneticPr fontId="19" type="noConversion"/>
  </si>
  <si>
    <t>十七、援助其他地区支出</t>
    <phoneticPr fontId="19" type="noConversion"/>
  </si>
  <si>
    <t>十八、国土海洋气象等支出</t>
    <phoneticPr fontId="19" type="noConversion"/>
  </si>
  <si>
    <t>十九、住房保障支出</t>
    <phoneticPr fontId="19" type="noConversion"/>
  </si>
  <si>
    <t>二十、粮油物资储备支出</t>
    <phoneticPr fontId="19" type="noConversion"/>
  </si>
  <si>
    <t>二十一、预备费</t>
    <phoneticPr fontId="19" type="noConversion"/>
  </si>
  <si>
    <t>二十二、其他支出</t>
    <phoneticPr fontId="19" type="noConversion"/>
  </si>
  <si>
    <t>支出总计</t>
    <phoneticPr fontId="19" type="noConversion"/>
  </si>
  <si>
    <t>表四</t>
    <phoneticPr fontId="30" type="noConversion"/>
  </si>
  <si>
    <t>22.其他支出</t>
    <phoneticPr fontId="30" type="noConversion"/>
  </si>
  <si>
    <t>23.债务付息支出</t>
    <phoneticPr fontId="30" type="noConversion"/>
  </si>
  <si>
    <t>22.其他支出</t>
    <phoneticPr fontId="30" type="noConversion"/>
  </si>
  <si>
    <t>二十三、债务付息支出</t>
    <phoneticPr fontId="19" type="noConversion"/>
  </si>
  <si>
    <t>总计</t>
    <phoneticPr fontId="19" type="noConversion"/>
  </si>
  <si>
    <t>工资福利支出</t>
    <phoneticPr fontId="19" type="noConversion"/>
  </si>
  <si>
    <t>商品和服务支出</t>
    <phoneticPr fontId="19" type="noConversion"/>
  </si>
  <si>
    <t>对个人和家庭的补助</t>
    <phoneticPr fontId="19" type="noConversion"/>
  </si>
  <si>
    <t>对企事业单位的补贴</t>
    <phoneticPr fontId="19" type="noConversion"/>
  </si>
  <si>
    <t>转移性支出</t>
    <phoneticPr fontId="19" type="noConversion"/>
  </si>
  <si>
    <t>债务利息支出</t>
    <phoneticPr fontId="19" type="noConversion"/>
  </si>
  <si>
    <t>基本建设支出</t>
    <phoneticPr fontId="19" type="noConversion"/>
  </si>
  <si>
    <t>其他资本性支出</t>
    <phoneticPr fontId="19" type="noConversion"/>
  </si>
  <si>
    <t>其他支出</t>
    <phoneticPr fontId="19" type="noConversion"/>
  </si>
  <si>
    <t>项         目</t>
    <phoneticPr fontId="19" type="noConversion"/>
  </si>
  <si>
    <t>表五</t>
    <phoneticPr fontId="30" type="noConversion"/>
  </si>
  <si>
    <t>源城区2016年政府性基金预算执行情况和2017年预算收支计划表</t>
    <phoneticPr fontId="30" type="noConversion"/>
  </si>
  <si>
    <t>2016年完成数</t>
    <phoneticPr fontId="30" type="noConversion"/>
  </si>
  <si>
    <t>五、地方政府债券收入</t>
    <phoneticPr fontId="30" type="noConversion"/>
  </si>
  <si>
    <t>2017年源城区一般公共预算支出经济分类表</t>
    <phoneticPr fontId="30" type="noConversion"/>
  </si>
  <si>
    <t>2017年预算数</t>
    <phoneticPr fontId="30" type="noConversion"/>
  </si>
  <si>
    <t>2.国有企业资本金注入</t>
    <phoneticPr fontId="30" type="noConversion"/>
  </si>
  <si>
    <t>二、转移性收入</t>
    <phoneticPr fontId="30" type="noConversion"/>
  </si>
  <si>
    <t>1. 上级补助收入</t>
    <phoneticPr fontId="30" type="noConversion"/>
  </si>
  <si>
    <t>2.一次性专款收入</t>
    <phoneticPr fontId="30" type="noConversion"/>
  </si>
  <si>
    <t>表六</t>
    <phoneticPr fontId="30" type="noConversion"/>
  </si>
  <si>
    <t>2017年预算数</t>
    <phoneticPr fontId="30" type="noConversion"/>
  </si>
  <si>
    <t>单位：万元</t>
    <phoneticPr fontId="30" type="noConversion"/>
  </si>
  <si>
    <t>4.金融国有资本经营预算指出</t>
    <phoneticPr fontId="30" type="noConversion"/>
  </si>
  <si>
    <t>转移性收入</t>
    <phoneticPr fontId="30" type="noConversion"/>
  </si>
  <si>
    <t>结转下年</t>
    <phoneticPr fontId="30" type="noConversion"/>
  </si>
  <si>
    <t>转移支付支出</t>
    <phoneticPr fontId="30" type="noConversion"/>
  </si>
  <si>
    <t>调出资金</t>
    <phoneticPr fontId="30" type="noConversion"/>
  </si>
  <si>
    <t>收  入  总  计</t>
    <phoneticPr fontId="30" type="noConversion"/>
  </si>
  <si>
    <t xml:space="preserve">         支  出  总  计</t>
    <phoneticPr fontId="30" type="noConversion"/>
  </si>
  <si>
    <t>5.其他国有资本经营预算支出</t>
    <phoneticPr fontId="30" type="noConversion"/>
  </si>
  <si>
    <t>三、上年结转结余收入</t>
    <phoneticPr fontId="30" type="noConversion"/>
  </si>
  <si>
    <t>三、上年结转结余收入</t>
    <phoneticPr fontId="30" type="noConversion"/>
  </si>
  <si>
    <t>24.债务发行费用支出</t>
    <phoneticPr fontId="30" type="noConversion"/>
  </si>
  <si>
    <t>五、年终结转结余</t>
    <phoneticPr fontId="30" type="noConversion"/>
  </si>
  <si>
    <t>说明：2016年完成数为简报数（即批复决算前数据）</t>
    <phoneticPr fontId="30" type="noConversion"/>
  </si>
  <si>
    <t>说明：2016年完成数为简报数（即批复决算前数据）</t>
    <phoneticPr fontId="30" type="noConversion"/>
  </si>
  <si>
    <t>七、其他政府性基金支出</t>
    <phoneticPr fontId="30" type="noConversion"/>
  </si>
  <si>
    <t>年终结转结余</t>
    <phoneticPr fontId="30" type="noConversion"/>
  </si>
  <si>
    <t>上年结转结余收入</t>
    <phoneticPr fontId="30" type="noConversion"/>
  </si>
  <si>
    <t>缴纳新增建设用地土地有偿使用费</t>
    <phoneticPr fontId="30" type="noConversion"/>
  </si>
  <si>
    <t xml:space="preserve">        小型水库移民扶持基金支出</t>
    <phoneticPr fontId="30" type="noConversion"/>
  </si>
  <si>
    <t xml:space="preserve">  国家电影事业发展专项资金及对应专项债务收入安排的支出</t>
    <phoneticPr fontId="30" type="noConversion"/>
  </si>
  <si>
    <t xml:space="preserve">        国有土地使用权出让金债务付息支出</t>
    <phoneticPr fontId="30" type="noConversion"/>
  </si>
  <si>
    <t>一、文化体育与传媒支出</t>
    <phoneticPr fontId="30" type="noConversion"/>
  </si>
  <si>
    <t xml:space="preserve">        新增建设用地土地有偿使用费及应对专项债务收入安排支出</t>
    <phoneticPr fontId="30" type="noConversion"/>
  </si>
  <si>
    <t>三、城乡社区支出</t>
    <phoneticPr fontId="30" type="noConversion"/>
  </si>
  <si>
    <t>四、农林水支出</t>
    <phoneticPr fontId="30" type="noConversion"/>
  </si>
  <si>
    <t xml:space="preserve">        大中型水库库区基金及对应专项债务收入安排的支出</t>
    <phoneticPr fontId="30" type="noConversion"/>
  </si>
  <si>
    <t xml:space="preserve">       地方政府专心债务发行费用支出</t>
    <phoneticPr fontId="30" type="noConversion"/>
  </si>
  <si>
    <t>五、交通运输</t>
    <phoneticPr fontId="30" type="noConversion"/>
  </si>
  <si>
    <t>六、资源勘探电力信息等事务</t>
    <phoneticPr fontId="30" type="noConversion"/>
  </si>
  <si>
    <t>八、债务付息支出</t>
    <phoneticPr fontId="30" type="noConversion"/>
  </si>
  <si>
    <t>九、债务发行费支出</t>
    <phoneticPr fontId="30" type="noConversion"/>
  </si>
  <si>
    <t>三、城市公用事业附加收入</t>
    <phoneticPr fontId="30" type="noConversion"/>
  </si>
  <si>
    <t>四、国有土地使用权出让收入</t>
    <phoneticPr fontId="30" type="noConversion"/>
  </si>
  <si>
    <t>五、彩票公益金收入</t>
    <phoneticPr fontId="30" type="noConversion"/>
  </si>
  <si>
    <t>六、城市基础设施配套费收入</t>
    <phoneticPr fontId="30" type="noConversion"/>
  </si>
  <si>
    <t>七、车辆通行费</t>
    <phoneticPr fontId="30" type="noConversion"/>
  </si>
  <si>
    <t>八、其他政府性基金收入</t>
    <phoneticPr fontId="30" type="noConversion"/>
  </si>
  <si>
    <t>九、污水处理费</t>
    <phoneticPr fontId="30" type="noConversion"/>
  </si>
  <si>
    <t>十、彩票发行费收入</t>
    <phoneticPr fontId="30" type="noConversion"/>
  </si>
  <si>
    <t xml:space="preserve">    2010102</t>
    <phoneticPr fontId="30" type="noConversion"/>
  </si>
  <si>
    <t xml:space="preserve">    一般行政管理事务</t>
    <phoneticPr fontId="30" type="noConversion"/>
  </si>
  <si>
    <t xml:space="preserve">    2010103</t>
  </si>
  <si>
    <t xml:space="preserve">    机关服务</t>
    <phoneticPr fontId="30" type="noConversion"/>
  </si>
  <si>
    <t xml:space="preserve">    2010104</t>
  </si>
  <si>
    <t xml:space="preserve">    人大会议</t>
    <phoneticPr fontId="30" type="noConversion"/>
  </si>
  <si>
    <t xml:space="preserve">    2010106</t>
    <phoneticPr fontId="30" type="noConversion"/>
  </si>
  <si>
    <t xml:space="preserve">    人大监督</t>
    <phoneticPr fontId="30" type="noConversion"/>
  </si>
  <si>
    <t xml:space="preserve">    2010107</t>
  </si>
  <si>
    <t xml:space="preserve">    人大代表履职能力提升</t>
    <phoneticPr fontId="30" type="noConversion"/>
  </si>
  <si>
    <t xml:space="preserve">    2010108</t>
  </si>
  <si>
    <t xml:space="preserve">    代表工作</t>
    <phoneticPr fontId="30" type="noConversion"/>
  </si>
  <si>
    <t xml:space="preserve">    2010109</t>
  </si>
  <si>
    <t xml:space="preserve">    人大信访工作</t>
    <phoneticPr fontId="30" type="noConversion"/>
  </si>
  <si>
    <t xml:space="preserve">    2010202</t>
  </si>
  <si>
    <t xml:space="preserve">    2010203</t>
  </si>
  <si>
    <t xml:space="preserve">    2010204</t>
  </si>
  <si>
    <t xml:space="preserve">    政协会议</t>
    <phoneticPr fontId="30" type="noConversion"/>
  </si>
  <si>
    <t xml:space="preserve">    2010205</t>
  </si>
  <si>
    <t xml:space="preserve">    委员视察</t>
    <phoneticPr fontId="30" type="noConversion"/>
  </si>
  <si>
    <t xml:space="preserve">    2010206</t>
  </si>
  <si>
    <t xml:space="preserve">    参政议政</t>
    <phoneticPr fontId="30" type="noConversion"/>
  </si>
  <si>
    <t xml:space="preserve">    2010303</t>
  </si>
  <si>
    <t xml:space="preserve">    2010407</t>
  </si>
  <si>
    <t xml:space="preserve">    经济体制改革研究</t>
    <phoneticPr fontId="30" type="noConversion"/>
  </si>
  <si>
    <t xml:space="preserve">    2010502</t>
  </si>
  <si>
    <t xml:space="preserve">    2010603</t>
  </si>
  <si>
    <t xml:space="preserve">    2010604</t>
  </si>
  <si>
    <t xml:space="preserve">    预算改革业务</t>
    <phoneticPr fontId="30" type="noConversion"/>
  </si>
  <si>
    <t xml:space="preserve">    2010605</t>
  </si>
  <si>
    <t xml:space="preserve">    财政国库业务</t>
    <phoneticPr fontId="30" type="noConversion"/>
  </si>
  <si>
    <t xml:space="preserve">    2010802</t>
  </si>
  <si>
    <t xml:space="preserve">    2010806</t>
    <phoneticPr fontId="30" type="noConversion"/>
  </si>
  <si>
    <t xml:space="preserve">    信息化管理</t>
    <phoneticPr fontId="30" type="noConversion"/>
  </si>
  <si>
    <t xml:space="preserve">    2011002</t>
  </si>
  <si>
    <t xml:space="preserve">    2011102</t>
  </si>
  <si>
    <t xml:space="preserve">    2011103</t>
  </si>
  <si>
    <t xml:space="preserve">    2011302</t>
  </si>
  <si>
    <t xml:space="preserve">    2011402</t>
    <phoneticPr fontId="30" type="noConversion"/>
  </si>
  <si>
    <t xml:space="preserve">    2011499</t>
    <phoneticPr fontId="30" type="noConversion"/>
  </si>
  <si>
    <t xml:space="preserve">    2012402</t>
  </si>
  <si>
    <t xml:space="preserve">    2012502</t>
  </si>
  <si>
    <t xml:space="preserve">    2012503</t>
  </si>
  <si>
    <t xml:space="preserve">    2012802</t>
  </si>
  <si>
    <t xml:space="preserve">    2012803</t>
  </si>
  <si>
    <t xml:space="preserve">    2012902</t>
  </si>
  <si>
    <t xml:space="preserve">    2012903</t>
  </si>
  <si>
    <t xml:space="preserve">    2013102</t>
  </si>
  <si>
    <t xml:space="preserve">    2013103</t>
  </si>
  <si>
    <t xml:space="preserve">    2013202</t>
  </si>
  <si>
    <t xml:space="preserve">    2013302</t>
  </si>
  <si>
    <t xml:space="preserve">    2013303</t>
  </si>
  <si>
    <t xml:space="preserve">    2013402</t>
  </si>
  <si>
    <t xml:space="preserve">    2013403</t>
  </si>
  <si>
    <t xml:space="preserve">  20405</t>
    <phoneticPr fontId="30" type="noConversion"/>
  </si>
  <si>
    <t xml:space="preserve">  法院</t>
    <phoneticPr fontId="30" type="noConversion"/>
  </si>
  <si>
    <t xml:space="preserve">    2040501</t>
    <phoneticPr fontId="30" type="noConversion"/>
  </si>
  <si>
    <t xml:space="preserve">    行政运行</t>
    <phoneticPr fontId="30" type="noConversion"/>
  </si>
  <si>
    <t xml:space="preserve">    2040650</t>
    <phoneticPr fontId="30" type="noConversion"/>
  </si>
  <si>
    <t xml:space="preserve">    事业运行</t>
    <phoneticPr fontId="30" type="noConversion"/>
  </si>
  <si>
    <t xml:space="preserve">    2040902</t>
  </si>
  <si>
    <t xml:space="preserve">    2050799</t>
    <phoneticPr fontId="30" type="noConversion"/>
  </si>
  <si>
    <t xml:space="preserve">    其他特殊教育支出</t>
    <phoneticPr fontId="30" type="noConversion"/>
  </si>
  <si>
    <t xml:space="preserve">    2050801</t>
    <phoneticPr fontId="30" type="noConversion"/>
  </si>
  <si>
    <t xml:space="preserve">    教育进修</t>
    <phoneticPr fontId="30" type="noConversion"/>
  </si>
  <si>
    <t xml:space="preserve">    2060402</t>
    <phoneticPr fontId="30" type="noConversion"/>
  </si>
  <si>
    <t xml:space="preserve">    应用技术研究与开发</t>
    <phoneticPr fontId="30" type="noConversion"/>
  </si>
  <si>
    <t xml:space="preserve">    2060403</t>
    <phoneticPr fontId="30" type="noConversion"/>
  </si>
  <si>
    <t xml:space="preserve">    2060704</t>
  </si>
  <si>
    <t xml:space="preserve">    学术交流活动</t>
    <phoneticPr fontId="30" type="noConversion"/>
  </si>
  <si>
    <t xml:space="preserve">    2069901</t>
    <phoneticPr fontId="30" type="noConversion"/>
  </si>
  <si>
    <t xml:space="preserve">    科技奖励</t>
    <phoneticPr fontId="30" type="noConversion"/>
  </si>
  <si>
    <t xml:space="preserve">    2069999</t>
    <phoneticPr fontId="30" type="noConversion"/>
  </si>
  <si>
    <t xml:space="preserve">    2070102</t>
  </si>
  <si>
    <t xml:space="preserve">    2070107</t>
    <phoneticPr fontId="30" type="noConversion"/>
  </si>
  <si>
    <t xml:space="preserve">    艺术表演团体</t>
    <phoneticPr fontId="30" type="noConversion"/>
  </si>
  <si>
    <t xml:space="preserve">    2070204</t>
    <phoneticPr fontId="30" type="noConversion"/>
  </si>
  <si>
    <t xml:space="preserve">    文物保护</t>
    <phoneticPr fontId="30" type="noConversion"/>
  </si>
  <si>
    <t xml:space="preserve">    2070205</t>
    <phoneticPr fontId="30" type="noConversion"/>
  </si>
  <si>
    <t xml:space="preserve">    2070303</t>
    <phoneticPr fontId="30" type="noConversion"/>
  </si>
  <si>
    <t xml:space="preserve">    2070308</t>
  </si>
  <si>
    <t xml:space="preserve">    群众体育</t>
    <phoneticPr fontId="30" type="noConversion"/>
  </si>
  <si>
    <t xml:space="preserve">    2070309</t>
  </si>
  <si>
    <t xml:space="preserve">    体育交流与合作</t>
    <phoneticPr fontId="30" type="noConversion"/>
  </si>
  <si>
    <t xml:space="preserve">    2070402</t>
    <phoneticPr fontId="30" type="noConversion"/>
  </si>
  <si>
    <t xml:space="preserve">    2070408</t>
    <phoneticPr fontId="30" type="noConversion"/>
  </si>
  <si>
    <t xml:space="preserve">    出版发行</t>
    <phoneticPr fontId="30" type="noConversion"/>
  </si>
  <si>
    <t xml:space="preserve">    2070499</t>
    <phoneticPr fontId="30" type="noConversion"/>
  </si>
  <si>
    <t xml:space="preserve">  20799</t>
    <phoneticPr fontId="30" type="noConversion"/>
  </si>
  <si>
    <t xml:space="preserve">    2079902</t>
    <phoneticPr fontId="30" type="noConversion"/>
  </si>
  <si>
    <t xml:space="preserve">    宣传文化发展专项支出</t>
    <phoneticPr fontId="30" type="noConversion"/>
  </si>
  <si>
    <t xml:space="preserve">    2079999</t>
    <phoneticPr fontId="30" type="noConversion"/>
  </si>
  <si>
    <t xml:space="preserve">    2080102</t>
    <phoneticPr fontId="19" type="noConversion"/>
  </si>
  <si>
    <t xml:space="preserve">    一般行政管理事务</t>
    <phoneticPr fontId="19" type="noConversion"/>
  </si>
  <si>
    <t xml:space="preserve">    2080103</t>
    <phoneticPr fontId="19" type="noConversion"/>
  </si>
  <si>
    <t xml:space="preserve">    机关服务</t>
    <phoneticPr fontId="19" type="noConversion"/>
  </si>
  <si>
    <t xml:space="preserve">    2080202</t>
    <phoneticPr fontId="19" type="noConversion"/>
  </si>
  <si>
    <t xml:space="preserve">    2080203</t>
    <phoneticPr fontId="19" type="noConversion"/>
  </si>
  <si>
    <t xml:space="preserve">    2080599</t>
    <phoneticPr fontId="19" type="noConversion"/>
  </si>
  <si>
    <t xml:space="preserve">    其他行政事业离退休支出</t>
    <phoneticPr fontId="19" type="noConversion"/>
  </si>
  <si>
    <t xml:space="preserve">    2080804</t>
  </si>
  <si>
    <t xml:space="preserve">    优抚事业单位</t>
    <phoneticPr fontId="19" type="noConversion"/>
  </si>
  <si>
    <t xml:space="preserve">    2080806</t>
  </si>
  <si>
    <t xml:space="preserve">    农村籍退役士兵老年生活补助</t>
    <phoneticPr fontId="19" type="noConversion"/>
  </si>
  <si>
    <t xml:space="preserve">    2080901</t>
    <phoneticPr fontId="19" type="noConversion"/>
  </si>
  <si>
    <t xml:space="preserve">    退役士兵安置</t>
    <phoneticPr fontId="19" type="noConversion"/>
  </si>
  <si>
    <t xml:space="preserve">    2081002</t>
  </si>
  <si>
    <t xml:space="preserve">    老年福利</t>
    <phoneticPr fontId="19" type="noConversion"/>
  </si>
  <si>
    <t xml:space="preserve">    2081005</t>
  </si>
  <si>
    <t xml:space="preserve">    社会福利事业单位</t>
    <phoneticPr fontId="19" type="noConversion"/>
  </si>
  <si>
    <t xml:space="preserve">    2081102</t>
  </si>
  <si>
    <t xml:space="preserve">    2081103</t>
  </si>
  <si>
    <t xml:space="preserve">    2081107</t>
  </si>
  <si>
    <t xml:space="preserve">    残疾人生活和护理补贴</t>
    <phoneticPr fontId="19" type="noConversion"/>
  </si>
  <si>
    <t xml:space="preserve">  自然灾害生活救助</t>
    <phoneticPr fontId="19" type="noConversion"/>
  </si>
  <si>
    <t xml:space="preserve">    2081502</t>
    <phoneticPr fontId="19" type="noConversion"/>
  </si>
  <si>
    <t xml:space="preserve">    地方自然灾害生活补助</t>
    <phoneticPr fontId="19" type="noConversion"/>
  </si>
  <si>
    <t xml:space="preserve">    2082101</t>
    <phoneticPr fontId="19" type="noConversion"/>
  </si>
  <si>
    <t xml:space="preserve">    城市特困人员救助供养支出</t>
    <phoneticPr fontId="19" type="noConversion"/>
  </si>
  <si>
    <t xml:space="preserve">    2082102</t>
    <phoneticPr fontId="19" type="noConversion"/>
  </si>
  <si>
    <t xml:space="preserve">    农村特困人员救助供养支出</t>
    <phoneticPr fontId="19" type="noConversion"/>
  </si>
  <si>
    <t xml:space="preserve">    2082702</t>
    <phoneticPr fontId="19" type="noConversion"/>
  </si>
  <si>
    <t xml:space="preserve">    财政对工伤保险基金的补助</t>
    <phoneticPr fontId="19" type="noConversion"/>
  </si>
  <si>
    <t xml:space="preserve">    2100103</t>
    <phoneticPr fontId="19" type="noConversion"/>
  </si>
  <si>
    <t xml:space="preserve">    2100301</t>
    <phoneticPr fontId="19" type="noConversion"/>
  </si>
  <si>
    <t xml:space="preserve">    城市社区卫生机构</t>
    <phoneticPr fontId="19" type="noConversion"/>
  </si>
  <si>
    <t xml:space="preserve">    2100408</t>
    <phoneticPr fontId="19" type="noConversion"/>
  </si>
  <si>
    <t xml:space="preserve">    基本公共卫生服务</t>
    <phoneticPr fontId="19" type="noConversion"/>
  </si>
  <si>
    <t xml:space="preserve">    2101002</t>
  </si>
  <si>
    <t xml:space="preserve">    2101003</t>
  </si>
  <si>
    <t xml:space="preserve">    2101015</t>
    <phoneticPr fontId="19" type="noConversion"/>
  </si>
  <si>
    <t xml:space="preserve">    医疗器械事务</t>
    <phoneticPr fontId="19" type="noConversion"/>
  </si>
  <si>
    <t xml:space="preserve">    2101101</t>
    <phoneticPr fontId="19" type="noConversion"/>
  </si>
  <si>
    <t xml:space="preserve">    行政单位医疗</t>
    <phoneticPr fontId="19" type="noConversion"/>
  </si>
  <si>
    <t xml:space="preserve">    2101102</t>
  </si>
  <si>
    <t xml:space="preserve">    事业单位医疗</t>
    <phoneticPr fontId="19" type="noConversion"/>
  </si>
  <si>
    <t xml:space="preserve">    2101103</t>
  </si>
  <si>
    <t xml:space="preserve">    公务员医疗补助</t>
    <phoneticPr fontId="19" type="noConversion"/>
  </si>
  <si>
    <t xml:space="preserve">    2120102</t>
  </si>
  <si>
    <t xml:space="preserve">    2130103</t>
    <phoneticPr fontId="19" type="noConversion"/>
  </si>
  <si>
    <t xml:space="preserve">    2130112</t>
    <phoneticPr fontId="19" type="noConversion"/>
  </si>
  <si>
    <t xml:space="preserve">    农业行业业务管理</t>
    <phoneticPr fontId="19" type="noConversion"/>
  </si>
  <si>
    <t xml:space="preserve">    2130121</t>
    <phoneticPr fontId="19" type="noConversion"/>
  </si>
  <si>
    <t xml:space="preserve">    农业结构调整补贴</t>
    <phoneticPr fontId="19" type="noConversion"/>
  </si>
  <si>
    <t xml:space="preserve">    2130123</t>
  </si>
  <si>
    <t xml:space="preserve">    农业生产保险补贴</t>
    <phoneticPr fontId="19" type="noConversion"/>
  </si>
  <si>
    <t xml:space="preserve">    2130124</t>
  </si>
  <si>
    <t xml:space="preserve">    农业组织化与产业化经营</t>
    <phoneticPr fontId="19" type="noConversion"/>
  </si>
  <si>
    <t xml:space="preserve">    2130206</t>
    <phoneticPr fontId="19" type="noConversion"/>
  </si>
  <si>
    <t xml:space="preserve">    林业技术推广</t>
    <phoneticPr fontId="19" type="noConversion"/>
  </si>
  <si>
    <t xml:space="preserve">    2130211</t>
    <phoneticPr fontId="19" type="noConversion"/>
  </si>
  <si>
    <t xml:space="preserve">    动植物保护</t>
    <phoneticPr fontId="19" type="noConversion"/>
  </si>
  <si>
    <t xml:space="preserve">    2130303</t>
    <phoneticPr fontId="19" type="noConversion"/>
  </si>
  <si>
    <t xml:space="preserve">    2130308</t>
    <phoneticPr fontId="19" type="noConversion"/>
  </si>
  <si>
    <t xml:space="preserve">    水利前期工作</t>
    <phoneticPr fontId="19" type="noConversion"/>
  </si>
  <si>
    <t xml:space="preserve">    2130316</t>
    <phoneticPr fontId="19" type="noConversion"/>
  </si>
  <si>
    <t xml:space="preserve">    农田水利</t>
    <phoneticPr fontId="19" type="noConversion"/>
  </si>
  <si>
    <t xml:space="preserve">  农业综合开发</t>
    <phoneticPr fontId="19" type="noConversion"/>
  </si>
  <si>
    <t xml:space="preserve">    2130699</t>
    <phoneticPr fontId="19" type="noConversion"/>
  </si>
  <si>
    <t xml:space="preserve">    其他农业综合开发支出</t>
    <phoneticPr fontId="19" type="noConversion"/>
  </si>
  <si>
    <t xml:space="preserve">    2130701</t>
    <phoneticPr fontId="19" type="noConversion"/>
  </si>
  <si>
    <t xml:space="preserve">    对村级一事一议补助资金</t>
    <phoneticPr fontId="19" type="noConversion"/>
  </si>
  <si>
    <t xml:space="preserve">    2130705</t>
    <phoneticPr fontId="19" type="noConversion"/>
  </si>
  <si>
    <t xml:space="preserve">    对村民委员会和村党支部的补助</t>
    <phoneticPr fontId="19" type="noConversion"/>
  </si>
  <si>
    <t xml:space="preserve">    2140102</t>
    <phoneticPr fontId="19" type="noConversion"/>
  </si>
  <si>
    <t xml:space="preserve">    2140103</t>
    <phoneticPr fontId="19" type="noConversion"/>
  </si>
  <si>
    <t xml:space="preserve">    机关服务（交通局执法局后勤）</t>
    <phoneticPr fontId="19" type="noConversion"/>
  </si>
  <si>
    <t xml:space="preserve">    2150602</t>
  </si>
  <si>
    <t xml:space="preserve">    2150702</t>
  </si>
  <si>
    <t xml:space="preserve">    2150801</t>
    <phoneticPr fontId="19" type="noConversion"/>
  </si>
  <si>
    <t xml:space="preserve">    行政运行</t>
    <phoneticPr fontId="19" type="noConversion"/>
  </si>
  <si>
    <t xml:space="preserve">    2150802</t>
  </si>
  <si>
    <t xml:space="preserve">    2150803</t>
  </si>
  <si>
    <t xml:space="preserve">    2160202</t>
  </si>
  <si>
    <t xml:space="preserve">    2160502</t>
  </si>
  <si>
    <t xml:space="preserve">    2160503</t>
  </si>
  <si>
    <t xml:space="preserve">    机关服务（旅游局后勤）</t>
    <phoneticPr fontId="19" type="noConversion"/>
  </si>
  <si>
    <t xml:space="preserve">    2160504</t>
  </si>
  <si>
    <t xml:space="preserve">    2160505</t>
  </si>
  <si>
    <t xml:space="preserve">    旅游行业业务管理</t>
    <phoneticPr fontId="19" type="noConversion"/>
  </si>
  <si>
    <t xml:space="preserve">    2200402</t>
    <phoneticPr fontId="19" type="noConversion"/>
  </si>
  <si>
    <t xml:space="preserve">    2210106</t>
    <phoneticPr fontId="19" type="noConversion"/>
  </si>
  <si>
    <t xml:space="preserve">    公共租赁住房支出</t>
    <phoneticPr fontId="19" type="noConversion"/>
  </si>
  <si>
    <t xml:space="preserve">    2220102</t>
  </si>
  <si>
    <t xml:space="preserve">    2220105</t>
    <phoneticPr fontId="19" type="noConversion"/>
  </si>
  <si>
    <t xml:space="preserve">    粮食信息统计</t>
    <phoneticPr fontId="19" type="noConversion"/>
  </si>
  <si>
    <t xml:space="preserve">    2220115</t>
    <phoneticPr fontId="19" type="noConversion"/>
  </si>
  <si>
    <t xml:space="preserve">    粮食风险基金</t>
    <phoneticPr fontId="19" type="noConversion"/>
  </si>
  <si>
    <t xml:space="preserve">  其他支出</t>
    <phoneticPr fontId="19" type="noConversion"/>
  </si>
  <si>
    <t xml:space="preserve">    其他支出</t>
    <phoneticPr fontId="19" type="noConversion"/>
  </si>
  <si>
    <t xml:space="preserve">   债务付息支出</t>
    <phoneticPr fontId="19" type="noConversion"/>
  </si>
  <si>
    <t>232</t>
    <phoneticPr fontId="19" type="noConversion"/>
  </si>
  <si>
    <t xml:space="preserve">  23203</t>
    <phoneticPr fontId="19" type="noConversion"/>
  </si>
  <si>
    <t xml:space="preserve">     地方政府一般债务付息支出</t>
    <phoneticPr fontId="19" type="noConversion"/>
  </si>
  <si>
    <t xml:space="preserve">    2320301</t>
    <phoneticPr fontId="19" type="noConversion"/>
  </si>
  <si>
    <t xml:space="preserve">       地方政府一般债券付息支出</t>
    <phoneticPr fontId="19" type="noConversion"/>
  </si>
  <si>
    <t xml:space="preserve">    2320304</t>
    <phoneticPr fontId="19" type="noConversion"/>
  </si>
  <si>
    <t xml:space="preserve">       地方政府其他一般债务付息支出</t>
    <phoneticPr fontId="19" type="noConversion"/>
  </si>
  <si>
    <t xml:space="preserve">  其他国土海洋气象等支出</t>
    <phoneticPr fontId="30" type="noConversion"/>
  </si>
  <si>
    <t xml:space="preserve">     其他国土海洋气象等支出</t>
    <phoneticPr fontId="30" type="noConversion"/>
  </si>
  <si>
    <t xml:space="preserve">    2082502</t>
    <phoneticPr fontId="19" type="noConversion"/>
  </si>
  <si>
    <t xml:space="preserve">    其他农村生活救助</t>
    <phoneticPr fontId="30" type="noConversion"/>
  </si>
  <si>
    <t xml:space="preserve">  其他生活救助</t>
    <phoneticPr fontId="30" type="noConversion"/>
  </si>
  <si>
    <t>2017年源城区级（区属企业）国有资本经营预算收支总表</t>
    <phoneticPr fontId="30" type="noConversion"/>
  </si>
  <si>
    <t>2016年源城区一般公共预算收支完成情况表</t>
    <phoneticPr fontId="30" type="noConversion"/>
  </si>
  <si>
    <t>六、预算稳定调节基金</t>
    <phoneticPr fontId="30" type="noConversion"/>
  </si>
  <si>
    <t xml:space="preserve">  20815</t>
    <phoneticPr fontId="30" type="noConversion"/>
  </si>
  <si>
    <t xml:space="preserve">  20821</t>
    <phoneticPr fontId="30" type="noConversion"/>
  </si>
  <si>
    <t xml:space="preserve">  20825</t>
    <phoneticPr fontId="30" type="noConversion"/>
  </si>
  <si>
    <t xml:space="preserve">  21003</t>
    <phoneticPr fontId="30" type="noConversion"/>
  </si>
  <si>
    <t xml:space="preserve">  21006</t>
    <phoneticPr fontId="30" type="noConversion"/>
  </si>
  <si>
    <t xml:space="preserve">  21306</t>
    <phoneticPr fontId="30" type="noConversion"/>
  </si>
  <si>
    <t xml:space="preserve">  21405</t>
    <phoneticPr fontId="30" type="noConversion"/>
  </si>
  <si>
    <t xml:space="preserve">  21606</t>
    <phoneticPr fontId="30" type="noConversion"/>
  </si>
  <si>
    <t>2017年源城区一般公共预算收支表</t>
    <phoneticPr fontId="30" type="noConversion"/>
  </si>
  <si>
    <t>单位：万元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</si>
</sst>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_-* #,##0_-;\-* #,##0_-;_-* &quot;-&quot;_-;_-@_-"/>
    <numFmt numFmtId="178" formatCode="#,##0_ "/>
    <numFmt numFmtId="179" formatCode="#,##0_);[Red]\(#,##0\)"/>
  </numFmts>
  <fonts count="37"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方正楷体简体"/>
      <family val="4"/>
      <charset val="134"/>
    </font>
    <font>
      <sz val="20"/>
      <color indexed="8"/>
      <name val="方正小标宋简体"/>
      <family val="4"/>
      <charset val="134"/>
    </font>
    <font>
      <b/>
      <sz val="15"/>
      <color indexed="8"/>
      <name val="宋体"/>
      <family val="3"/>
      <charset val="134"/>
    </font>
    <font>
      <sz val="11"/>
      <color indexed="8"/>
      <name val="方正书宋简体"/>
      <charset val="134"/>
    </font>
    <font>
      <sz val="10.5"/>
      <color indexed="8"/>
      <name val="方正黑体简体"/>
      <charset val="134"/>
    </font>
    <font>
      <sz val="10.5"/>
      <name val="方正书宋简体"/>
      <charset val="134"/>
    </font>
    <font>
      <b/>
      <sz val="9"/>
      <color indexed="8"/>
      <name val="宋体"/>
      <family val="3"/>
      <charset val="134"/>
    </font>
    <font>
      <sz val="10.5"/>
      <name val="宋体"/>
      <family val="3"/>
      <charset val="134"/>
    </font>
    <font>
      <b/>
      <sz val="12"/>
      <name val="宋体"/>
      <family val="3"/>
      <charset val="134"/>
    </font>
    <font>
      <sz val="12"/>
      <name val="方正黑体简体"/>
      <charset val="134"/>
    </font>
    <font>
      <sz val="20"/>
      <name val="方正小标宋简体"/>
      <family val="4"/>
      <charset val="134"/>
    </font>
    <font>
      <sz val="12"/>
      <name val="黑体"/>
      <family val="3"/>
      <charset val="134"/>
    </font>
    <font>
      <sz val="8"/>
      <name val="方正黑体简体"/>
      <charset val="134"/>
    </font>
    <font>
      <sz val="7.5"/>
      <name val="方正书宋简体"/>
      <charset val="134"/>
    </font>
    <font>
      <sz val="7.5"/>
      <name val="方正黑体简体"/>
      <charset val="134"/>
    </font>
    <font>
      <sz val="6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.5"/>
      <name val="方正黑体简体"/>
      <charset val="134"/>
    </font>
    <font>
      <sz val="11"/>
      <name val="方正书宋简体"/>
      <charset val="134"/>
    </font>
    <font>
      <sz val="14"/>
      <name val="宋体"/>
      <family val="3"/>
      <charset val="134"/>
    </font>
    <font>
      <sz val="9"/>
      <name val="方正黑体简体"/>
      <charset val="134"/>
    </font>
    <font>
      <sz val="9"/>
      <name val="方正书宋简体"/>
      <charset val="134"/>
    </font>
    <font>
      <b/>
      <sz val="9"/>
      <name val="方正书宋简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name val="方正楷体简体"/>
      <family val="4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Times New Roman"/>
      <family val="1"/>
    </font>
    <font>
      <sz val="12"/>
      <name val="方正书宋简体"/>
      <charset val="134"/>
    </font>
    <font>
      <sz val="10"/>
      <name val="方正书宋简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34" fillId="0" borderId="0"/>
  </cellStyleXfs>
  <cellXfs count="124">
    <xf numFmtId="0" fontId="0" fillId="0" borderId="0" xfId="0">
      <alignment vertical="center"/>
    </xf>
    <xf numFmtId="0" fontId="1" fillId="0" borderId="0" xfId="7" applyNumberFormat="1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9" applyFont="1" applyFill="1" applyBorder="1" applyAlignment="1">
      <alignment wrapText="1"/>
    </xf>
    <xf numFmtId="0" fontId="2" fillId="0" borderId="0" xfId="7" applyNumberFormat="1" applyFont="1" applyFill="1" applyBorder="1" applyAlignment="1"/>
    <xf numFmtId="0" fontId="5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right" vertical="center"/>
    </xf>
    <xf numFmtId="0" fontId="8" fillId="0" borderId="1" xfId="7" applyNumberFormat="1" applyFont="1" applyFill="1" applyBorder="1" applyAlignment="1">
      <alignment horizontal="left" wrapText="1" indent="1"/>
    </xf>
    <xf numFmtId="3" fontId="8" fillId="0" borderId="1" xfId="0" applyNumberFormat="1" applyFont="1" applyFill="1" applyBorder="1" applyAlignment="1">
      <alignment horizontal="left" vertical="center" wrapText="1" indent="1"/>
    </xf>
    <xf numFmtId="3" fontId="8" fillId="0" borderId="1" xfId="0" applyNumberFormat="1" applyFont="1" applyFill="1" applyBorder="1" applyAlignment="1" applyProtection="1">
      <alignment horizontal="left" vertical="center" wrapText="1" indent="1"/>
    </xf>
    <xf numFmtId="0" fontId="8" fillId="0" borderId="1" xfId="7" applyNumberFormat="1" applyFont="1" applyFill="1" applyBorder="1" applyAlignment="1">
      <alignment horizontal="center" wrapText="1"/>
    </xf>
    <xf numFmtId="0" fontId="5" fillId="0" borderId="0" xfId="7" applyFont="1" applyFill="1" applyAlignment="1">
      <alignment horizontal="center" vertical="center"/>
    </xf>
    <xf numFmtId="0" fontId="9" fillId="0" borderId="0" xfId="7" applyFont="1" applyFill="1" applyAlignment="1">
      <alignment horizontal="center" vertical="center" wrapText="1"/>
    </xf>
    <xf numFmtId="0" fontId="9" fillId="0" borderId="0" xfId="7" applyFont="1" applyFill="1" applyAlignment="1">
      <alignment horizontal="left" vertical="center" wrapText="1"/>
    </xf>
    <xf numFmtId="0" fontId="10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2" fillId="0" borderId="0" xfId="3" applyFill="1" applyAlignment="1">
      <alignment vertical="center"/>
    </xf>
    <xf numFmtId="0" fontId="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3" fontId="16" fillId="0" borderId="1" xfId="3" applyNumberFormat="1" applyFont="1" applyFill="1" applyBorder="1" applyAlignment="1" applyProtection="1">
      <alignment vertical="center"/>
    </xf>
    <xf numFmtId="0" fontId="16" fillId="0" borderId="1" xfId="3" applyFont="1" applyFill="1" applyBorder="1" applyAlignment="1">
      <alignment horizontal="left" vertical="center" indent="1"/>
    </xf>
    <xf numFmtId="0" fontId="17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/>
    </xf>
    <xf numFmtId="0" fontId="18" fillId="0" borderId="0" xfId="3" applyFont="1" applyFill="1" applyAlignment="1">
      <alignment vertical="center"/>
    </xf>
    <xf numFmtId="0" fontId="17" fillId="0" borderId="1" xfId="3" applyNumberFormat="1" applyFont="1" applyFill="1" applyBorder="1" applyAlignment="1">
      <alignment vertical="center"/>
    </xf>
    <xf numFmtId="0" fontId="16" fillId="0" borderId="1" xfId="3" applyNumberFormat="1" applyFont="1" applyFill="1" applyBorder="1" applyAlignment="1">
      <alignment vertical="center" wrapText="1"/>
    </xf>
    <xf numFmtId="0" fontId="16" fillId="0" borderId="1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1" fillId="0" borderId="0" xfId="1" applyNumberFormat="1" applyFont="1" applyFill="1" applyBorder="1" applyAlignment="1">
      <alignment horizontal="center"/>
    </xf>
    <xf numFmtId="0" fontId="22" fillId="0" borderId="0" xfId="1" applyNumberFormat="1" applyFont="1" applyFill="1" applyBorder="1" applyAlignment="1"/>
    <xf numFmtId="49" fontId="21" fillId="0" borderId="0" xfId="1" applyNumberFormat="1" applyFont="1" applyFill="1" applyBorder="1" applyAlignment="1">
      <alignment horizontal="left"/>
    </xf>
    <xf numFmtId="0" fontId="21" fillId="0" borderId="0" xfId="1" applyNumberFormat="1" applyFont="1" applyFill="1" applyBorder="1" applyAlignment="1"/>
    <xf numFmtId="179" fontId="21" fillId="0" borderId="0" xfId="1" applyNumberFormat="1" applyFont="1" applyFill="1" applyBorder="1" applyAlignment="1"/>
    <xf numFmtId="0" fontId="3" fillId="0" borderId="0" xfId="1" applyNumberFormat="1" applyFont="1" applyFill="1" applyBorder="1" applyAlignment="1">
      <alignment vertical="center"/>
    </xf>
    <xf numFmtId="49" fontId="21" fillId="0" borderId="0" xfId="1" applyNumberFormat="1" applyFont="1" applyFill="1" applyBorder="1" applyAlignment="1">
      <alignment horizontal="left" vertical="center" wrapText="1"/>
    </xf>
    <xf numFmtId="0" fontId="21" fillId="0" borderId="0" xfId="1" applyNumberFormat="1" applyFont="1" applyFill="1" applyBorder="1" applyAlignment="1">
      <alignment wrapText="1"/>
    </xf>
    <xf numFmtId="49" fontId="23" fillId="0" borderId="1" xfId="1" applyNumberFormat="1" applyFont="1" applyFill="1" applyBorder="1" applyAlignment="1">
      <alignment horizontal="center" vertical="center" wrapText="1" shrinkToFit="1"/>
    </xf>
    <xf numFmtId="0" fontId="23" fillId="0" borderId="1" xfId="1" applyNumberFormat="1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left" vertical="center" wrapText="1" shrinkToFit="1"/>
    </xf>
    <xf numFmtId="0" fontId="8" fillId="0" borderId="1" xfId="1" applyFont="1" applyFill="1" applyBorder="1" applyAlignment="1">
      <alignment horizontal="left" vertical="center" wrapText="1" indent="1" shrinkToFit="1"/>
    </xf>
    <xf numFmtId="49" fontId="8" fillId="0" borderId="1" xfId="1" applyNumberFormat="1" applyFont="1" applyFill="1" applyBorder="1" applyAlignment="1">
      <alignment horizontal="left" vertical="center" wrapText="1" shrinkToFit="1"/>
    </xf>
    <xf numFmtId="0" fontId="8" fillId="0" borderId="1" xfId="1" applyNumberFormat="1" applyFont="1" applyFill="1" applyBorder="1" applyAlignment="1">
      <alignment horizontal="left" vertical="center" wrapText="1" indent="1" shrinkToFit="1"/>
    </xf>
    <xf numFmtId="179" fontId="3" fillId="0" borderId="0" xfId="1" applyNumberFormat="1" applyFont="1" applyFill="1" applyBorder="1" applyAlignment="1">
      <alignment vertical="center"/>
    </xf>
    <xf numFmtId="179" fontId="24" fillId="0" borderId="0" xfId="1" applyNumberFormat="1" applyFont="1" applyFill="1" applyBorder="1" applyAlignment="1">
      <alignment horizontal="right" wrapText="1"/>
    </xf>
    <xf numFmtId="0" fontId="2" fillId="0" borderId="0" xfId="3">
      <alignment vertical="center"/>
    </xf>
    <xf numFmtId="0" fontId="25" fillId="0" borderId="0" xfId="6" applyFont="1" applyFill="1">
      <alignment vertical="center"/>
    </xf>
    <xf numFmtId="0" fontId="14" fillId="0" borderId="0" xfId="6" applyFont="1" applyFill="1" applyAlignment="1">
      <alignment vertical="center"/>
    </xf>
    <xf numFmtId="0" fontId="2" fillId="0" borderId="0" xfId="6" applyFont="1" applyFill="1" applyAlignment="1">
      <alignment vertical="center"/>
    </xf>
    <xf numFmtId="0" fontId="26" fillId="0" borderId="1" xfId="6" applyFont="1" applyFill="1" applyBorder="1" applyAlignment="1">
      <alignment horizontal="center" vertical="center"/>
    </xf>
    <xf numFmtId="0" fontId="26" fillId="0" borderId="1" xfId="6" applyFont="1" applyFill="1" applyBorder="1" applyAlignment="1">
      <alignment horizontal="center" vertical="center" wrapText="1"/>
    </xf>
    <xf numFmtId="1" fontId="26" fillId="0" borderId="1" xfId="6" applyNumberFormat="1" applyFont="1" applyFill="1" applyBorder="1" applyAlignment="1" applyProtection="1">
      <alignment vertical="center"/>
      <protection locked="0"/>
    </xf>
    <xf numFmtId="177" fontId="26" fillId="0" borderId="1" xfId="12" applyFont="1" applyFill="1" applyBorder="1" applyAlignment="1">
      <alignment vertical="center"/>
    </xf>
    <xf numFmtId="0" fontId="27" fillId="0" borderId="1" xfId="6" applyFont="1" applyFill="1" applyBorder="1" applyAlignment="1">
      <alignment horizontal="left" vertical="center" indent="1"/>
    </xf>
    <xf numFmtId="177" fontId="27" fillId="0" borderId="1" xfId="12" applyFont="1" applyFill="1" applyBorder="1" applyAlignment="1">
      <alignment vertical="center"/>
    </xf>
    <xf numFmtId="0" fontId="27" fillId="0" borderId="1" xfId="6" applyFont="1" applyFill="1" applyBorder="1" applyAlignment="1">
      <alignment horizontal="left" vertical="center" indent="2"/>
    </xf>
    <xf numFmtId="1" fontId="26" fillId="0" borderId="1" xfId="6" applyNumberFormat="1" applyFont="1" applyFill="1" applyBorder="1" applyAlignment="1" applyProtection="1">
      <alignment horizontal="left" vertical="center"/>
      <protection locked="0"/>
    </xf>
    <xf numFmtId="1" fontId="27" fillId="0" borderId="1" xfId="6" applyNumberFormat="1" applyFont="1" applyFill="1" applyBorder="1" applyAlignment="1" applyProtection="1">
      <alignment horizontal="left" vertical="center" indent="1"/>
      <protection locked="0"/>
    </xf>
    <xf numFmtId="1" fontId="28" fillId="0" borderId="1" xfId="6" applyNumberFormat="1" applyFont="1" applyFill="1" applyBorder="1" applyAlignment="1" applyProtection="1">
      <alignment vertical="center"/>
      <protection locked="0"/>
    </xf>
    <xf numFmtId="0" fontId="2" fillId="0" borderId="0" xfId="3" applyAlignment="1"/>
    <xf numFmtId="0" fontId="2" fillId="0" borderId="0" xfId="6" applyFont="1" applyFill="1">
      <alignment vertical="center"/>
    </xf>
    <xf numFmtId="3" fontId="26" fillId="0" borderId="1" xfId="5" applyNumberFormat="1" applyFont="1" applyFill="1" applyBorder="1" applyAlignment="1" applyProtection="1">
      <alignment horizontal="center" vertical="center" wrapText="1"/>
      <protection locked="0"/>
    </xf>
    <xf numFmtId="176" fontId="27" fillId="0" borderId="1" xfId="6" applyNumberFormat="1" applyFont="1" applyFill="1" applyBorder="1" applyAlignment="1" applyProtection="1">
      <alignment horizontal="left" vertical="center" indent="1"/>
      <protection locked="0"/>
    </xf>
    <xf numFmtId="1" fontId="27" fillId="0" borderId="1" xfId="6" applyNumberFormat="1" applyFont="1" applyFill="1" applyBorder="1" applyAlignment="1" applyProtection="1">
      <alignment horizontal="left" vertical="center"/>
      <protection locked="0"/>
    </xf>
    <xf numFmtId="1" fontId="27" fillId="0" borderId="1" xfId="6" applyNumberFormat="1" applyFont="1" applyFill="1" applyBorder="1" applyAlignment="1" applyProtection="1">
      <alignment vertical="center"/>
      <protection locked="0"/>
    </xf>
    <xf numFmtId="177" fontId="2" fillId="0" borderId="0" xfId="6" applyNumberFormat="1" applyFill="1">
      <alignment vertical="center"/>
    </xf>
    <xf numFmtId="177" fontId="2" fillId="0" borderId="0" xfId="3" applyNumberFormat="1">
      <alignment vertical="center"/>
    </xf>
    <xf numFmtId="0" fontId="31" fillId="0" borderId="0" xfId="8" applyFont="1" applyAlignment="1">
      <alignment wrapText="1"/>
    </xf>
    <xf numFmtId="49" fontId="31" fillId="0" borderId="0" xfId="1" applyNumberFormat="1" applyFont="1" applyFill="1" applyBorder="1" applyAlignment="1">
      <alignment vertical="center"/>
    </xf>
    <xf numFmtId="0" fontId="14" fillId="0" borderId="0" xfId="2" applyFont="1" applyFill="1" applyAlignment="1">
      <alignment vertical="center"/>
    </xf>
    <xf numFmtId="0" fontId="32" fillId="0" borderId="0" xfId="2" applyFont="1" applyFill="1" applyAlignment="1">
      <alignment vertical="center"/>
    </xf>
    <xf numFmtId="0" fontId="32" fillId="0" borderId="0" xfId="2" applyFont="1" applyFill="1" applyBorder="1" applyAlignment="1">
      <alignment vertical="center"/>
    </xf>
    <xf numFmtId="0" fontId="32" fillId="0" borderId="2" xfId="2" applyFont="1" applyFill="1" applyBorder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33" fillId="0" borderId="1" xfId="2" applyFont="1" applyFill="1" applyBorder="1" applyAlignment="1">
      <alignment horizontal="distributed" vertical="center" justifyLastLine="1"/>
    </xf>
    <xf numFmtId="178" fontId="32" fillId="0" borderId="0" xfId="2" applyNumberFormat="1" applyFont="1" applyFill="1" applyAlignment="1">
      <alignment vertical="center"/>
    </xf>
    <xf numFmtId="0" fontId="35" fillId="0" borderId="1" xfId="6" applyFont="1" applyFill="1" applyBorder="1" applyAlignment="1">
      <alignment horizontal="center" vertical="center" wrapText="1"/>
    </xf>
    <xf numFmtId="0" fontId="31" fillId="0" borderId="0" xfId="3" applyFont="1" applyFill="1" applyAlignment="1">
      <alignment vertical="center"/>
    </xf>
    <xf numFmtId="0" fontId="8" fillId="0" borderId="1" xfId="6" applyFont="1" applyFill="1" applyBorder="1" applyAlignment="1">
      <alignment vertical="center"/>
    </xf>
    <xf numFmtId="0" fontId="2" fillId="0" borderId="1" xfId="3" applyBorder="1">
      <alignment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1" applyNumberFormat="1" applyFont="1" applyFill="1" applyBorder="1" applyAlignment="1">
      <alignment horizontal="left"/>
    </xf>
    <xf numFmtId="0" fontId="21" fillId="0" borderId="1" xfId="1" applyNumberFormat="1" applyFont="1" applyFill="1" applyBorder="1" applyAlignment="1"/>
    <xf numFmtId="178" fontId="27" fillId="0" borderId="1" xfId="12" applyNumberFormat="1" applyFont="1" applyFill="1" applyBorder="1" applyAlignment="1">
      <alignment horizontal="center" vertical="center"/>
    </xf>
    <xf numFmtId="178" fontId="26" fillId="0" borderId="1" xfId="12" applyNumberFormat="1" applyFont="1" applyFill="1" applyBorder="1" applyAlignment="1">
      <alignment horizontal="center" vertical="center"/>
    </xf>
    <xf numFmtId="179" fontId="26" fillId="0" borderId="1" xfId="6" applyNumberFormat="1" applyFont="1" applyFill="1" applyBorder="1" applyAlignment="1">
      <alignment horizontal="center" vertical="center"/>
    </xf>
    <xf numFmtId="179" fontId="27" fillId="0" borderId="1" xfId="6" applyNumberFormat="1" applyFont="1" applyFill="1" applyBorder="1" applyAlignment="1">
      <alignment horizontal="center" vertical="center"/>
    </xf>
    <xf numFmtId="178" fontId="26" fillId="0" borderId="1" xfId="6" applyNumberFormat="1" applyFont="1" applyFill="1" applyBorder="1" applyAlignment="1">
      <alignment horizontal="center" vertical="center"/>
    </xf>
    <xf numFmtId="178" fontId="21" fillId="0" borderId="1" xfId="2" applyNumberFormat="1" applyFont="1" applyFill="1" applyBorder="1" applyAlignment="1">
      <alignment horizontal="center" vertical="center"/>
    </xf>
    <xf numFmtId="178" fontId="26" fillId="0" borderId="1" xfId="3" applyNumberFormat="1" applyFont="1" applyFill="1" applyBorder="1" applyAlignment="1">
      <alignment horizontal="center" vertical="center"/>
    </xf>
    <xf numFmtId="178" fontId="26" fillId="0" borderId="1" xfId="10" applyNumberFormat="1" applyFont="1" applyFill="1" applyBorder="1" applyAlignment="1" applyProtection="1">
      <alignment horizontal="center" vertical="center"/>
    </xf>
    <xf numFmtId="178" fontId="27" fillId="0" borderId="1" xfId="3" applyNumberFormat="1" applyFont="1" applyFill="1" applyBorder="1" applyAlignment="1">
      <alignment horizontal="center" vertical="center"/>
    </xf>
    <xf numFmtId="178" fontId="26" fillId="0" borderId="1" xfId="10" applyNumberFormat="1" applyFont="1" applyFill="1" applyBorder="1" applyAlignment="1">
      <alignment horizontal="center" vertical="center"/>
    </xf>
    <xf numFmtId="178" fontId="27" fillId="0" borderId="1" xfId="10" applyNumberFormat="1" applyFont="1" applyFill="1" applyBorder="1" applyAlignment="1">
      <alignment horizontal="center" vertical="center" wrapText="1"/>
    </xf>
    <xf numFmtId="178" fontId="27" fillId="0" borderId="1" xfId="10" applyNumberFormat="1" applyFont="1" applyFill="1" applyBorder="1" applyAlignment="1">
      <alignment horizontal="center" vertical="center"/>
    </xf>
    <xf numFmtId="178" fontId="27" fillId="0" borderId="1" xfId="10" applyNumberFormat="1" applyFont="1" applyFill="1" applyBorder="1" applyAlignment="1" applyProtection="1">
      <alignment horizontal="center" vertical="center"/>
    </xf>
    <xf numFmtId="179" fontId="27" fillId="0" borderId="1" xfId="3" applyNumberFormat="1" applyFont="1" applyFill="1" applyBorder="1" applyAlignment="1" applyProtection="1">
      <alignment horizontal="center" vertical="center"/>
    </xf>
    <xf numFmtId="179" fontId="27" fillId="0" borderId="1" xfId="11" applyNumberFormat="1" applyFont="1" applyFill="1" applyBorder="1" applyAlignment="1">
      <alignment horizontal="center" vertical="center"/>
    </xf>
    <xf numFmtId="179" fontId="27" fillId="0" borderId="1" xfId="3" applyNumberFormat="1" applyFont="1" applyFill="1" applyBorder="1" applyAlignment="1">
      <alignment horizontal="center" vertical="center"/>
    </xf>
    <xf numFmtId="179" fontId="26" fillId="0" borderId="1" xfId="3" applyNumberFormat="1" applyFont="1" applyFill="1" applyBorder="1" applyAlignment="1" applyProtection="1">
      <alignment horizontal="center" vertical="center"/>
    </xf>
    <xf numFmtId="0" fontId="2" fillId="0" borderId="1" xfId="3" applyFill="1" applyBorder="1" applyAlignment="1">
      <alignment vertical="center"/>
    </xf>
    <xf numFmtId="178" fontId="27" fillId="0" borderId="1" xfId="3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/>
    </xf>
    <xf numFmtId="179" fontId="8" fillId="0" borderId="1" xfId="1" applyNumberFormat="1" applyFont="1" applyFill="1" applyBorder="1" applyAlignment="1">
      <alignment horizontal="center" vertical="center" wrapText="1"/>
    </xf>
    <xf numFmtId="179" fontId="21" fillId="0" borderId="1" xfId="1" applyNumberFormat="1" applyFont="1" applyFill="1" applyBorder="1" applyAlignment="1">
      <alignment horizontal="center" vertical="center"/>
    </xf>
    <xf numFmtId="0" fontId="20" fillId="0" borderId="1" xfId="3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 wrapText="1"/>
    </xf>
    <xf numFmtId="0" fontId="17" fillId="0" borderId="1" xfId="3" applyNumberFormat="1" applyFont="1" applyFill="1" applyBorder="1" applyAlignment="1">
      <alignment vertical="center" wrapText="1"/>
    </xf>
    <xf numFmtId="0" fontId="22" fillId="0" borderId="3" xfId="3" applyFont="1" applyFill="1" applyBorder="1" applyAlignment="1">
      <alignment vertical="center"/>
    </xf>
    <xf numFmtId="0" fontId="36" fillId="0" borderId="0" xfId="6" applyFont="1" applyFill="1" applyAlignment="1">
      <alignment horizontal="right" vertical="center"/>
    </xf>
    <xf numFmtId="0" fontId="22" fillId="0" borderId="0" xfId="3" applyFont="1" applyFill="1" applyAlignment="1">
      <alignment vertical="center"/>
    </xf>
    <xf numFmtId="0" fontId="13" fillId="0" borderId="0" xfId="6" applyFont="1" applyFill="1" applyAlignment="1">
      <alignment horizontal="center" vertical="center"/>
    </xf>
    <xf numFmtId="0" fontId="22" fillId="0" borderId="3" xfId="3" applyFont="1" applyBorder="1" applyAlignment="1">
      <alignment horizontal="left" vertical="center"/>
    </xf>
    <xf numFmtId="49" fontId="13" fillId="0" borderId="0" xfId="1" applyNumberFormat="1" applyFont="1" applyFill="1" applyBorder="1" applyAlignment="1">
      <alignment horizontal="center" vertical="center" wrapText="1" shrinkToFit="1"/>
    </xf>
    <xf numFmtId="0" fontId="13" fillId="0" borderId="0" xfId="4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 wrapText="1"/>
    </xf>
    <xf numFmtId="0" fontId="20" fillId="0" borderId="1" xfId="3" applyNumberFormat="1" applyFont="1" applyFill="1" applyBorder="1" applyAlignment="1">
      <alignment horizontal="center" vertical="center"/>
    </xf>
    <xf numFmtId="0" fontId="4" fillId="0" borderId="0" xfId="7" applyFont="1" applyFill="1" applyAlignment="1">
      <alignment horizontal="center" vertical="center"/>
    </xf>
    <xf numFmtId="0" fontId="7" fillId="0" borderId="1" xfId="7" applyFont="1" applyFill="1" applyBorder="1" applyAlignment="1">
      <alignment horizontal="center" vertical="center" wrapText="1"/>
    </xf>
    <xf numFmtId="0" fontId="7" fillId="0" borderId="1" xfId="7" applyNumberFormat="1" applyFont="1" applyFill="1" applyBorder="1" applyAlignment="1">
      <alignment horizontal="center" vertical="center" wrapText="1"/>
    </xf>
  </cellXfs>
  <cellStyles count="14">
    <cellStyle name="常规" xfId="0" builtinId="0"/>
    <cellStyle name="常规 16 2" xfId="1"/>
    <cellStyle name="常规 2" xfId="2"/>
    <cellStyle name="常规 6" xfId="3"/>
    <cellStyle name="常规_2007年预算外收支计划安排表_2014年预算表20131018 2" xfId="4"/>
    <cellStyle name="常规_2010年决算和2011年预算20110620_2013年预算表20130103ls 2" xfId="5"/>
    <cellStyle name="常规_2015年全市代编预算表（市直代编）" xfId="6"/>
    <cellStyle name="常规_Sheet5" xfId="7"/>
    <cellStyle name="常规_切块_2011年决算和2012年预算（定稿）_2013年预算表20130103ls" xfId="8"/>
    <cellStyle name="常规_切块_2014年预算表20131018" xfId="9"/>
    <cellStyle name="千位分隔" xfId="10" builtinId="3"/>
    <cellStyle name="千位分隔[0] 3" xfId="11"/>
    <cellStyle name="千位分隔[0]_2015年全市代编预算表（市直代编） 2" xfId="12"/>
    <cellStyle name="样式 1" xfId="1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B15" sqref="B15"/>
    </sheetView>
  </sheetViews>
  <sheetFormatPr defaultRowHeight="14.25"/>
  <cols>
    <col min="1" max="1" width="23.75" style="47" customWidth="1"/>
    <col min="2" max="2" width="16.875" style="47" customWidth="1"/>
    <col min="3" max="3" width="25" style="47" customWidth="1"/>
    <col min="4" max="4" width="16.5" style="47" customWidth="1"/>
    <col min="5" max="6" width="9" style="47"/>
    <col min="7" max="7" width="9.5" style="47" customWidth="1"/>
    <col min="8" max="16384" width="9" style="47"/>
  </cols>
  <sheetData>
    <row r="1" spans="1:7" ht="18.75">
      <c r="A1" s="69" t="s">
        <v>1067</v>
      </c>
      <c r="B1" s="48"/>
      <c r="C1" s="48"/>
      <c r="D1" s="48"/>
    </row>
    <row r="2" spans="1:7" ht="39" customHeight="1">
      <c r="A2" s="114" t="s">
        <v>1367</v>
      </c>
      <c r="B2" s="114"/>
      <c r="C2" s="114"/>
      <c r="D2" s="114"/>
    </row>
    <row r="3" spans="1:7">
      <c r="A3" s="49"/>
      <c r="B3" s="50"/>
      <c r="C3" s="62"/>
      <c r="D3" s="112" t="s">
        <v>0</v>
      </c>
    </row>
    <row r="4" spans="1:7" ht="17.100000000000001" customHeight="1">
      <c r="A4" s="51" t="s">
        <v>1</v>
      </c>
      <c r="B4" s="52" t="s">
        <v>1113</v>
      </c>
      <c r="C4" s="63" t="s">
        <v>1</v>
      </c>
      <c r="D4" s="52" t="s">
        <v>1113</v>
      </c>
    </row>
    <row r="5" spans="1:7" ht="16.5" customHeight="1">
      <c r="A5" s="53" t="s">
        <v>3</v>
      </c>
      <c r="B5" s="86">
        <f>SUM(B6,B9)</f>
        <v>103918</v>
      </c>
      <c r="C5" s="53" t="s">
        <v>4</v>
      </c>
      <c r="D5" s="88">
        <f>SUM(D6:D29)</f>
        <v>245869</v>
      </c>
      <c r="G5" s="68"/>
    </row>
    <row r="6" spans="1:7" ht="16.5" customHeight="1">
      <c r="A6" s="55" t="s">
        <v>5</v>
      </c>
      <c r="B6" s="86">
        <f>SUM(B7:B8)</f>
        <v>68485</v>
      </c>
      <c r="C6" s="55" t="s">
        <v>6</v>
      </c>
      <c r="D6" s="89">
        <v>26102</v>
      </c>
    </row>
    <row r="7" spans="1:7" ht="16.5" customHeight="1">
      <c r="A7" s="57" t="s">
        <v>7</v>
      </c>
      <c r="B7" s="86">
        <v>51995</v>
      </c>
      <c r="C7" s="55" t="s">
        <v>8</v>
      </c>
      <c r="D7" s="89"/>
    </row>
    <row r="8" spans="1:7" ht="16.5" customHeight="1">
      <c r="A8" s="57" t="s">
        <v>9</v>
      </c>
      <c r="B8" s="86">
        <v>16490</v>
      </c>
      <c r="C8" s="55" t="s">
        <v>10</v>
      </c>
      <c r="D8" s="89">
        <v>105</v>
      </c>
    </row>
    <row r="9" spans="1:7" ht="16.5" customHeight="1">
      <c r="A9" s="55" t="s">
        <v>11</v>
      </c>
      <c r="B9" s="86">
        <v>35433</v>
      </c>
      <c r="C9" s="55" t="s">
        <v>12</v>
      </c>
      <c r="D9" s="89">
        <v>3923</v>
      </c>
    </row>
    <row r="10" spans="1:7" ht="16.5" customHeight="1">
      <c r="A10" s="58" t="s">
        <v>1118</v>
      </c>
      <c r="B10" s="87">
        <f>SUM(B11:B12)</f>
        <v>103944</v>
      </c>
      <c r="C10" s="55" t="s">
        <v>13</v>
      </c>
      <c r="D10" s="89">
        <v>52348</v>
      </c>
    </row>
    <row r="11" spans="1:7" ht="16.5" customHeight="1">
      <c r="A11" s="59" t="s">
        <v>1119</v>
      </c>
      <c r="B11" s="86">
        <v>40226</v>
      </c>
      <c r="C11" s="55" t="s">
        <v>14</v>
      </c>
      <c r="D11" s="89">
        <v>1619</v>
      </c>
    </row>
    <row r="12" spans="1:7" ht="16.5" customHeight="1">
      <c r="A12" s="59" t="s">
        <v>1120</v>
      </c>
      <c r="B12" s="86">
        <v>63718</v>
      </c>
      <c r="C12" s="55" t="s">
        <v>15</v>
      </c>
      <c r="D12" s="89">
        <v>2963</v>
      </c>
    </row>
    <row r="13" spans="1:7" ht="16.5" customHeight="1">
      <c r="A13" s="53" t="s">
        <v>1132</v>
      </c>
      <c r="B13" s="86">
        <v>25339</v>
      </c>
      <c r="C13" s="55" t="s">
        <v>16</v>
      </c>
      <c r="D13" s="89">
        <v>29408</v>
      </c>
    </row>
    <row r="14" spans="1:7" ht="16.5" customHeight="1">
      <c r="A14" s="53" t="s">
        <v>18</v>
      </c>
      <c r="B14" s="87"/>
      <c r="C14" s="55" t="s">
        <v>17</v>
      </c>
      <c r="D14" s="89">
        <v>22761</v>
      </c>
    </row>
    <row r="15" spans="1:7" ht="16.5" customHeight="1">
      <c r="A15" s="53" t="s">
        <v>1114</v>
      </c>
      <c r="B15" s="87">
        <v>79500</v>
      </c>
      <c r="C15" s="55" t="s">
        <v>19</v>
      </c>
      <c r="D15" s="89">
        <v>993</v>
      </c>
    </row>
    <row r="16" spans="1:7" ht="16.5" customHeight="1">
      <c r="A16" s="53" t="s">
        <v>1368</v>
      </c>
      <c r="B16" s="87">
        <v>13387</v>
      </c>
      <c r="C16" s="55" t="s">
        <v>20</v>
      </c>
      <c r="D16" s="89">
        <v>27809</v>
      </c>
    </row>
    <row r="17" spans="1:4" ht="16.5" customHeight="1">
      <c r="A17" s="81"/>
      <c r="B17" s="54"/>
      <c r="C17" s="55" t="s">
        <v>21</v>
      </c>
      <c r="D17" s="89">
        <v>17536</v>
      </c>
    </row>
    <row r="18" spans="1:4" ht="16.5" customHeight="1">
      <c r="A18" s="60"/>
      <c r="B18" s="56"/>
      <c r="C18" s="55" t="s">
        <v>22</v>
      </c>
      <c r="D18" s="89">
        <v>1116</v>
      </c>
    </row>
    <row r="19" spans="1:4" ht="16.5" customHeight="1">
      <c r="A19" s="60"/>
      <c r="B19" s="56"/>
      <c r="C19" s="64" t="s">
        <v>23</v>
      </c>
      <c r="D19" s="89">
        <v>3221</v>
      </c>
    </row>
    <row r="20" spans="1:4" ht="16.5" customHeight="1">
      <c r="A20" s="60"/>
      <c r="B20" s="56"/>
      <c r="C20" s="64" t="s">
        <v>24</v>
      </c>
      <c r="D20" s="89">
        <v>11466</v>
      </c>
    </row>
    <row r="21" spans="1:4" ht="16.5" customHeight="1">
      <c r="A21" s="60"/>
      <c r="B21" s="56"/>
      <c r="C21" s="55" t="s">
        <v>25</v>
      </c>
      <c r="D21" s="89"/>
    </row>
    <row r="22" spans="1:4" ht="16.5" customHeight="1">
      <c r="A22" s="60"/>
      <c r="B22" s="56"/>
      <c r="C22" s="64" t="s">
        <v>26</v>
      </c>
      <c r="D22" s="89"/>
    </row>
    <row r="23" spans="1:4" ht="16.5" customHeight="1">
      <c r="A23" s="60"/>
      <c r="B23" s="56"/>
      <c r="C23" s="64" t="s">
        <v>27</v>
      </c>
      <c r="D23" s="89">
        <v>216</v>
      </c>
    </row>
    <row r="24" spans="1:4" ht="16.5" customHeight="1">
      <c r="A24" s="60"/>
      <c r="B24" s="56"/>
      <c r="C24" s="64" t="s">
        <v>28</v>
      </c>
      <c r="D24" s="89">
        <v>9196</v>
      </c>
    </row>
    <row r="25" spans="1:4" ht="16.5" customHeight="1">
      <c r="A25" s="60"/>
      <c r="B25" s="56"/>
      <c r="C25" s="64" t="s">
        <v>29</v>
      </c>
      <c r="D25" s="89">
        <v>831</v>
      </c>
    </row>
    <row r="26" spans="1:4" ht="16.5" customHeight="1">
      <c r="A26" s="60"/>
      <c r="B26" s="56"/>
      <c r="C26" s="55" t="s">
        <v>30</v>
      </c>
      <c r="D26" s="89"/>
    </row>
    <row r="27" spans="1:4" ht="16.5" customHeight="1">
      <c r="A27" s="60"/>
      <c r="B27" s="56"/>
      <c r="C27" s="64" t="s">
        <v>1096</v>
      </c>
      <c r="D27" s="89">
        <v>31453</v>
      </c>
    </row>
    <row r="28" spans="1:4" ht="16.5" customHeight="1">
      <c r="A28" s="60"/>
      <c r="B28" s="56"/>
      <c r="C28" s="55" t="s">
        <v>1097</v>
      </c>
      <c r="D28" s="89">
        <v>2719</v>
      </c>
    </row>
    <row r="29" spans="1:4" ht="16.5" customHeight="1">
      <c r="A29" s="60"/>
      <c r="B29" s="56"/>
      <c r="C29" s="55" t="s">
        <v>1134</v>
      </c>
      <c r="D29" s="89">
        <v>84</v>
      </c>
    </row>
    <row r="30" spans="1:4" ht="16.5" customHeight="1">
      <c r="A30" s="60"/>
      <c r="B30" s="56"/>
      <c r="C30" s="58" t="s">
        <v>31</v>
      </c>
      <c r="D30" s="88">
        <f>SUM(D31:D33)</f>
        <v>12048</v>
      </c>
    </row>
    <row r="31" spans="1:4" ht="16.5" customHeight="1">
      <c r="A31" s="60"/>
      <c r="B31" s="56"/>
      <c r="C31" s="65" t="s">
        <v>32</v>
      </c>
      <c r="D31" s="89"/>
    </row>
    <row r="32" spans="1:4" ht="16.5" customHeight="1">
      <c r="A32" s="60"/>
      <c r="B32" s="56"/>
      <c r="C32" s="65" t="s">
        <v>33</v>
      </c>
      <c r="D32" s="89">
        <v>2652</v>
      </c>
    </row>
    <row r="33" spans="1:4" ht="16.5" customHeight="1">
      <c r="A33" s="60"/>
      <c r="B33" s="56"/>
      <c r="C33" s="65" t="s">
        <v>34</v>
      </c>
      <c r="D33" s="89">
        <v>9396</v>
      </c>
    </row>
    <row r="34" spans="1:4" ht="16.5" customHeight="1">
      <c r="A34" s="60"/>
      <c r="B34" s="56"/>
      <c r="C34" s="65" t="s">
        <v>35</v>
      </c>
      <c r="D34" s="89"/>
    </row>
    <row r="35" spans="1:4" ht="16.5" customHeight="1">
      <c r="A35" s="60"/>
      <c r="B35" s="56"/>
      <c r="C35" s="53" t="s">
        <v>36</v>
      </c>
      <c r="D35" s="88">
        <v>45258</v>
      </c>
    </row>
    <row r="36" spans="1:4" ht="16.5" customHeight="1">
      <c r="A36" s="60"/>
      <c r="B36" s="56"/>
      <c r="C36" s="53" t="s">
        <v>1135</v>
      </c>
      <c r="D36" s="88">
        <v>22913</v>
      </c>
    </row>
    <row r="37" spans="1:4" ht="16.5" customHeight="1">
      <c r="A37" s="60"/>
      <c r="B37" s="56"/>
      <c r="C37" s="65"/>
      <c r="D37" s="88"/>
    </row>
    <row r="38" spans="1:4" ht="16.5" customHeight="1">
      <c r="A38" s="60"/>
      <c r="B38" s="56"/>
      <c r="C38" s="66"/>
      <c r="D38" s="88"/>
    </row>
    <row r="39" spans="1:4" ht="16.5" customHeight="1">
      <c r="A39" s="51" t="s">
        <v>37</v>
      </c>
      <c r="B39" s="90">
        <f>SUM(B5,B10,B13,B14,B15,B16)</f>
        <v>326088</v>
      </c>
      <c r="C39" s="51" t="s">
        <v>38</v>
      </c>
      <c r="D39" s="88">
        <f>SUM(D5,D30,D34,D35,D36)</f>
        <v>326088</v>
      </c>
    </row>
    <row r="40" spans="1:4" ht="22.5" customHeight="1">
      <c r="A40" s="115" t="s">
        <v>1136</v>
      </c>
      <c r="B40" s="115"/>
      <c r="C40" s="115"/>
      <c r="D40" s="115"/>
    </row>
  </sheetData>
  <mergeCells count="2">
    <mergeCell ref="A2:D2"/>
    <mergeCell ref="A40:D40"/>
  </mergeCells>
  <phoneticPr fontId="30" type="noConversion"/>
  <printOptions horizontalCentered="1"/>
  <pageMargins left="0.78740157480314965" right="0.78740157480314965" top="0.94" bottom="0.98425196850393704" header="0.59055118110236227" footer="0.70866141732283472"/>
  <pageSetup paperSize="9" orientation="portrait" useFirstPageNumber="1" r:id="rId1"/>
  <headerFooter alignWithMargins="0">
    <oddFooter>&amp;C- &amp;"方正书宋简体,常规"&amp;P&amp;"宋体,常规"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H15" sqref="H15"/>
    </sheetView>
  </sheetViews>
  <sheetFormatPr defaultRowHeight="14.25"/>
  <cols>
    <col min="1" max="1" width="23.75" style="47" customWidth="1"/>
    <col min="2" max="2" width="16.875" style="47" customWidth="1"/>
    <col min="3" max="3" width="25.25" style="47" customWidth="1"/>
    <col min="4" max="4" width="16.5" style="47" customWidth="1"/>
    <col min="5" max="6" width="9" style="47"/>
    <col min="7" max="7" width="9.5" style="47" customWidth="1"/>
    <col min="8" max="16384" width="9" style="47"/>
  </cols>
  <sheetData>
    <row r="1" spans="1:7" ht="18.75">
      <c r="A1" s="69" t="s">
        <v>1068</v>
      </c>
      <c r="B1" s="48"/>
      <c r="C1" s="48"/>
      <c r="D1" s="48"/>
    </row>
    <row r="2" spans="1:7" ht="39" customHeight="1">
      <c r="A2" s="114" t="s">
        <v>1377</v>
      </c>
      <c r="B2" s="114"/>
      <c r="C2" s="114"/>
      <c r="D2" s="114"/>
    </row>
    <row r="3" spans="1:7">
      <c r="A3" s="49"/>
      <c r="B3" s="50"/>
      <c r="C3" s="62"/>
      <c r="D3" s="112" t="s">
        <v>0</v>
      </c>
    </row>
    <row r="4" spans="1:7" ht="17.100000000000001" customHeight="1">
      <c r="A4" s="51" t="s">
        <v>1</v>
      </c>
      <c r="B4" s="52" t="s">
        <v>2</v>
      </c>
      <c r="C4" s="63" t="s">
        <v>1</v>
      </c>
      <c r="D4" s="52" t="s">
        <v>2</v>
      </c>
    </row>
    <row r="5" spans="1:7" ht="16.5" customHeight="1">
      <c r="A5" s="53" t="s">
        <v>3</v>
      </c>
      <c r="B5" s="87">
        <f>SUM(B6,B9)</f>
        <v>110153.25</v>
      </c>
      <c r="C5" s="53" t="s">
        <v>4</v>
      </c>
      <c r="D5" s="88">
        <f>SUM(D6:D28)</f>
        <v>181481</v>
      </c>
      <c r="G5" s="68"/>
    </row>
    <row r="6" spans="1:7" ht="16.5" customHeight="1">
      <c r="A6" s="55" t="s">
        <v>5</v>
      </c>
      <c r="B6" s="86">
        <f>SUM(B7:B8)</f>
        <v>76361</v>
      </c>
      <c r="C6" s="55" t="s">
        <v>6</v>
      </c>
      <c r="D6" s="89">
        <v>41313</v>
      </c>
    </row>
    <row r="7" spans="1:7" ht="16.5" customHeight="1">
      <c r="A7" s="57" t="s">
        <v>7</v>
      </c>
      <c r="B7" s="86">
        <v>52428</v>
      </c>
      <c r="C7" s="55" t="s">
        <v>8</v>
      </c>
      <c r="D7" s="89"/>
    </row>
    <row r="8" spans="1:7" ht="16.5" customHeight="1">
      <c r="A8" s="57" t="s">
        <v>9</v>
      </c>
      <c r="B8" s="86">
        <v>23933</v>
      </c>
      <c r="C8" s="55" t="s">
        <v>10</v>
      </c>
      <c r="D8" s="89"/>
    </row>
    <row r="9" spans="1:7" ht="16.5" customHeight="1">
      <c r="A9" s="55" t="s">
        <v>11</v>
      </c>
      <c r="B9" s="86">
        <v>33792.25</v>
      </c>
      <c r="C9" s="55" t="s">
        <v>12</v>
      </c>
      <c r="D9" s="89">
        <v>3512</v>
      </c>
    </row>
    <row r="10" spans="1:7" ht="16.5" customHeight="1">
      <c r="A10" s="58" t="s">
        <v>1118</v>
      </c>
      <c r="B10" s="87">
        <f>SUM(B11:B12)</f>
        <v>39244</v>
      </c>
      <c r="C10" s="55" t="s">
        <v>13</v>
      </c>
      <c r="D10" s="89">
        <v>51091</v>
      </c>
    </row>
    <row r="11" spans="1:7" ht="16.5" customHeight="1">
      <c r="A11" s="59" t="s">
        <v>1119</v>
      </c>
      <c r="B11" s="86">
        <v>39244</v>
      </c>
      <c r="C11" s="55" t="s">
        <v>14</v>
      </c>
      <c r="D11" s="89">
        <v>2237</v>
      </c>
    </row>
    <row r="12" spans="1:7" ht="16.5" customHeight="1">
      <c r="A12" s="59" t="s">
        <v>1120</v>
      </c>
      <c r="B12" s="86"/>
      <c r="C12" s="55" t="s">
        <v>15</v>
      </c>
      <c r="D12" s="89">
        <v>2593</v>
      </c>
    </row>
    <row r="13" spans="1:7" ht="16.5" customHeight="1">
      <c r="A13" s="53" t="s">
        <v>1133</v>
      </c>
      <c r="B13" s="86">
        <v>22913</v>
      </c>
      <c r="C13" s="55" t="s">
        <v>16</v>
      </c>
      <c r="D13" s="89">
        <v>26280</v>
      </c>
    </row>
    <row r="14" spans="1:7" ht="16.5" customHeight="1">
      <c r="A14" s="53" t="s">
        <v>18</v>
      </c>
      <c r="B14" s="87">
        <v>248</v>
      </c>
      <c r="C14" s="55" t="s">
        <v>17</v>
      </c>
      <c r="D14" s="89">
        <v>12180</v>
      </c>
    </row>
    <row r="15" spans="1:7" ht="16.5" customHeight="1">
      <c r="A15" s="53" t="s">
        <v>1114</v>
      </c>
      <c r="B15" s="87">
        <v>10000</v>
      </c>
      <c r="C15" s="55" t="s">
        <v>19</v>
      </c>
      <c r="D15" s="89">
        <v>383</v>
      </c>
    </row>
    <row r="16" spans="1:7" ht="16.5" customHeight="1">
      <c r="A16" s="53" t="s">
        <v>1368</v>
      </c>
      <c r="B16" s="87">
        <v>11602</v>
      </c>
      <c r="C16" s="55" t="s">
        <v>20</v>
      </c>
      <c r="D16" s="89">
        <v>9246</v>
      </c>
    </row>
    <row r="17" spans="1:4" ht="16.5" customHeight="1">
      <c r="A17" s="81"/>
      <c r="B17" s="87"/>
      <c r="C17" s="55" t="s">
        <v>21</v>
      </c>
      <c r="D17" s="89">
        <v>6380</v>
      </c>
    </row>
    <row r="18" spans="1:4" ht="16.5" customHeight="1">
      <c r="A18" s="60"/>
      <c r="B18" s="86"/>
      <c r="C18" s="55" t="s">
        <v>22</v>
      </c>
      <c r="D18" s="89">
        <v>817</v>
      </c>
    </row>
    <row r="19" spans="1:4" ht="16.5" customHeight="1">
      <c r="A19" s="60"/>
      <c r="B19" s="86"/>
      <c r="C19" s="64" t="s">
        <v>23</v>
      </c>
      <c r="D19" s="89">
        <v>1560</v>
      </c>
    </row>
    <row r="20" spans="1:4" ht="16.5" customHeight="1">
      <c r="A20" s="60"/>
      <c r="B20" s="86"/>
      <c r="C20" s="64" t="s">
        <v>24</v>
      </c>
      <c r="D20" s="89">
        <v>520</v>
      </c>
    </row>
    <row r="21" spans="1:4" ht="16.5" customHeight="1">
      <c r="A21" s="60"/>
      <c r="B21" s="86"/>
      <c r="C21" s="55" t="s">
        <v>25</v>
      </c>
      <c r="D21" s="89"/>
    </row>
    <row r="22" spans="1:4" ht="16.5" customHeight="1">
      <c r="A22" s="60"/>
      <c r="B22" s="86"/>
      <c r="C22" s="64" t="s">
        <v>26</v>
      </c>
      <c r="D22" s="89"/>
    </row>
    <row r="23" spans="1:4" ht="16.5" customHeight="1">
      <c r="A23" s="60"/>
      <c r="B23" s="86"/>
      <c r="C23" s="64" t="s">
        <v>27</v>
      </c>
      <c r="D23" s="89">
        <v>196</v>
      </c>
    </row>
    <row r="24" spans="1:4" ht="16.5" customHeight="1">
      <c r="A24" s="60"/>
      <c r="B24" s="86"/>
      <c r="C24" s="64" t="s">
        <v>28</v>
      </c>
      <c r="D24" s="89">
        <v>6693</v>
      </c>
    </row>
    <row r="25" spans="1:4" ht="16.5" customHeight="1">
      <c r="A25" s="60"/>
      <c r="B25" s="86"/>
      <c r="C25" s="64" t="s">
        <v>29</v>
      </c>
      <c r="D25" s="89">
        <v>952</v>
      </c>
    </row>
    <row r="26" spans="1:4" ht="16.5" customHeight="1">
      <c r="A26" s="60"/>
      <c r="B26" s="86"/>
      <c r="C26" s="55" t="s">
        <v>30</v>
      </c>
      <c r="D26" s="89">
        <v>500</v>
      </c>
    </row>
    <row r="27" spans="1:4" ht="16.5" customHeight="1">
      <c r="A27" s="60"/>
      <c r="B27" s="86"/>
      <c r="C27" s="64" t="s">
        <v>1098</v>
      </c>
      <c r="D27" s="89">
        <v>6310</v>
      </c>
    </row>
    <row r="28" spans="1:4" ht="16.5" customHeight="1">
      <c r="A28" s="60"/>
      <c r="B28" s="86"/>
      <c r="C28" s="55" t="s">
        <v>1097</v>
      </c>
      <c r="D28" s="89">
        <v>8718</v>
      </c>
    </row>
    <row r="29" spans="1:4" ht="16.5" customHeight="1">
      <c r="A29" s="60"/>
      <c r="B29" s="86"/>
      <c r="C29" s="58" t="s">
        <v>31</v>
      </c>
      <c r="D29" s="88">
        <f>SUM(D30:D32)</f>
        <v>7189</v>
      </c>
    </row>
    <row r="30" spans="1:4" ht="16.5" customHeight="1">
      <c r="A30" s="60"/>
      <c r="B30" s="86"/>
      <c r="C30" s="65" t="s">
        <v>32</v>
      </c>
      <c r="D30" s="89"/>
    </row>
    <row r="31" spans="1:4" ht="16.5" customHeight="1">
      <c r="A31" s="60"/>
      <c r="B31" s="86"/>
      <c r="C31" s="65" t="s">
        <v>33</v>
      </c>
      <c r="D31" s="89">
        <v>2652</v>
      </c>
    </row>
    <row r="32" spans="1:4" ht="16.5" customHeight="1">
      <c r="A32" s="60"/>
      <c r="B32" s="86"/>
      <c r="C32" s="65" t="s">
        <v>34</v>
      </c>
      <c r="D32" s="89">
        <v>4537</v>
      </c>
    </row>
    <row r="33" spans="1:4" ht="16.5" customHeight="1">
      <c r="A33" s="60"/>
      <c r="B33" s="86"/>
      <c r="C33" s="65" t="s">
        <v>35</v>
      </c>
      <c r="D33" s="89"/>
    </row>
    <row r="34" spans="1:4" ht="16.5" customHeight="1">
      <c r="A34" s="60"/>
      <c r="B34" s="86"/>
      <c r="C34" s="53" t="s">
        <v>36</v>
      </c>
      <c r="D34" s="88">
        <v>5392</v>
      </c>
    </row>
    <row r="35" spans="1:4" ht="16.5" customHeight="1">
      <c r="A35" s="60"/>
      <c r="B35" s="86"/>
      <c r="C35" s="53" t="s">
        <v>1135</v>
      </c>
      <c r="D35" s="88">
        <v>98</v>
      </c>
    </row>
    <row r="36" spans="1:4" ht="16.5" customHeight="1">
      <c r="A36" s="60"/>
      <c r="B36" s="86"/>
      <c r="C36" s="65"/>
      <c r="D36" s="88"/>
    </row>
    <row r="37" spans="1:4" ht="16.5" customHeight="1">
      <c r="A37" s="60"/>
      <c r="B37" s="86"/>
      <c r="C37" s="66"/>
      <c r="D37" s="88"/>
    </row>
    <row r="38" spans="1:4" ht="16.5" customHeight="1">
      <c r="A38" s="51" t="s">
        <v>37</v>
      </c>
      <c r="B38" s="90">
        <f>SUM(B5,B10,B13,B14,B15,B16)</f>
        <v>194160.25</v>
      </c>
      <c r="C38" s="51" t="s">
        <v>38</v>
      </c>
      <c r="D38" s="88">
        <f>SUM(D5,D29,D33,D34,D35)</f>
        <v>194160</v>
      </c>
    </row>
    <row r="39" spans="1:4">
      <c r="A39" s="61"/>
      <c r="B39" s="61"/>
      <c r="C39" s="61"/>
      <c r="D39" s="67"/>
    </row>
  </sheetData>
  <mergeCells count="1">
    <mergeCell ref="A2:D2"/>
  </mergeCells>
  <phoneticPr fontId="30" type="noConversion"/>
  <printOptions horizontalCentered="1"/>
  <pageMargins left="0.78740157480314965" right="0.78740157480314965" top="1.1023622047244095" bottom="0.98425196850393704" header="0.59055118110236227" footer="0.70866141732283472"/>
  <pageSetup paperSize="9" orientation="portrait" useFirstPageNumber="1" r:id="rId1"/>
  <headerFooter alignWithMargins="0">
    <oddFooter>&amp;C- &amp;"方正书宋简体,常规"&amp;P&amp;"宋体,常规"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66"/>
  <sheetViews>
    <sheetView workbookViewId="0">
      <pane xSplit="2" ySplit="4" topLeftCell="C647" activePane="bottomRight" state="frozen"/>
      <selection pane="topRight"/>
      <selection pane="bottomLeft"/>
      <selection pane="bottomRight" activeCell="A600" sqref="A600"/>
    </sheetView>
  </sheetViews>
  <sheetFormatPr defaultColWidth="8" defaultRowHeight="13.5"/>
  <cols>
    <col min="1" max="1" width="17.875" style="33" customWidth="1"/>
    <col min="2" max="2" width="47.5" style="34" customWidth="1"/>
    <col min="3" max="3" width="20.625" style="35" customWidth="1"/>
    <col min="4" max="8" width="8" style="34" customWidth="1"/>
    <col min="9" max="9" width="8" style="34" hidden="1" customWidth="1"/>
    <col min="10" max="249" width="8" style="34" customWidth="1"/>
    <col min="250" max="16384" width="8" style="34"/>
  </cols>
  <sheetData>
    <row r="1" spans="1:3" s="30" customFormat="1" ht="18" customHeight="1">
      <c r="A1" s="70" t="s">
        <v>1069</v>
      </c>
      <c r="B1" s="36"/>
      <c r="C1" s="45"/>
    </row>
    <row r="2" spans="1:3" ht="39" customHeight="1">
      <c r="A2" s="116" t="s">
        <v>1070</v>
      </c>
      <c r="B2" s="116"/>
      <c r="C2" s="116"/>
    </row>
    <row r="3" spans="1:3" ht="16.5" customHeight="1">
      <c r="A3" s="37"/>
      <c r="B3" s="38"/>
      <c r="C3" s="46" t="s">
        <v>39</v>
      </c>
    </row>
    <row r="4" spans="1:3" s="31" customFormat="1" ht="21.95" customHeight="1">
      <c r="A4" s="39" t="s">
        <v>40</v>
      </c>
      <c r="B4" s="40" t="s">
        <v>41</v>
      </c>
      <c r="C4" s="40" t="s">
        <v>2</v>
      </c>
    </row>
    <row r="5" spans="1:3" ht="15" customHeight="1">
      <c r="A5" s="41" t="s">
        <v>42</v>
      </c>
      <c r="B5" s="42"/>
      <c r="C5" s="106">
        <f>SUM(C6,C176,C181,C225,C252,C278,C311,C392,C449,C468,C484,C545,C561,C586,C603,C614,C633,C645,C658,C659,C6669,C663)</f>
        <v>181481.17440000002</v>
      </c>
    </row>
    <row r="6" spans="1:3">
      <c r="A6" s="41" t="s">
        <v>43</v>
      </c>
      <c r="B6" s="42" t="s">
        <v>44</v>
      </c>
      <c r="C6" s="106">
        <f>SUM(C7,C18,C27,C35,C42,C52,C61,C69,C75,C83,C90,C97,C100,C109,C114,C116,C121,C129,C133,C140,C146,C152,C157,C162,C167,C173)</f>
        <v>41313</v>
      </c>
    </row>
    <row r="7" spans="1:3">
      <c r="A7" s="41" t="s">
        <v>45</v>
      </c>
      <c r="B7" s="42" t="s">
        <v>46</v>
      </c>
      <c r="C7" s="106">
        <f>SUM(C8:C17)</f>
        <v>630</v>
      </c>
    </row>
    <row r="8" spans="1:3">
      <c r="A8" s="43" t="s">
        <v>47</v>
      </c>
      <c r="B8" s="44" t="s">
        <v>48</v>
      </c>
      <c r="C8" s="106">
        <v>333</v>
      </c>
    </row>
    <row r="9" spans="1:3">
      <c r="A9" s="43" t="s">
        <v>1163</v>
      </c>
      <c r="B9" s="44" t="s">
        <v>1164</v>
      </c>
      <c r="C9" s="106">
        <v>152</v>
      </c>
    </row>
    <row r="10" spans="1:3">
      <c r="A10" s="43" t="s">
        <v>1165</v>
      </c>
      <c r="B10" s="44" t="s">
        <v>1166</v>
      </c>
      <c r="C10" s="106">
        <v>7</v>
      </c>
    </row>
    <row r="11" spans="1:3">
      <c r="A11" s="43" t="s">
        <v>1167</v>
      </c>
      <c r="B11" s="44" t="s">
        <v>1168</v>
      </c>
      <c r="C11" s="106">
        <v>65</v>
      </c>
    </row>
    <row r="12" spans="1:3">
      <c r="A12" s="43" t="s">
        <v>1169</v>
      </c>
      <c r="B12" s="44" t="s">
        <v>1170</v>
      </c>
      <c r="C12" s="106">
        <v>10</v>
      </c>
    </row>
    <row r="13" spans="1:3">
      <c r="A13" s="43" t="s">
        <v>1171</v>
      </c>
      <c r="B13" s="44" t="s">
        <v>1172</v>
      </c>
      <c r="C13" s="106">
        <v>31</v>
      </c>
    </row>
    <row r="14" spans="1:3">
      <c r="A14" s="43" t="s">
        <v>1173</v>
      </c>
      <c r="B14" s="44" t="s">
        <v>1174</v>
      </c>
      <c r="C14" s="106">
        <v>12</v>
      </c>
    </row>
    <row r="15" spans="1:3">
      <c r="A15" s="43" t="s">
        <v>1175</v>
      </c>
      <c r="B15" s="44" t="s">
        <v>1176</v>
      </c>
      <c r="C15" s="106">
        <v>4</v>
      </c>
    </row>
    <row r="16" spans="1:3">
      <c r="A16" s="43" t="s">
        <v>49</v>
      </c>
      <c r="B16" s="44" t="s">
        <v>50</v>
      </c>
      <c r="C16" s="106"/>
    </row>
    <row r="17" spans="1:3">
      <c r="A17" s="43" t="s">
        <v>51</v>
      </c>
      <c r="B17" s="44" t="s">
        <v>52</v>
      </c>
      <c r="C17" s="106">
        <v>16</v>
      </c>
    </row>
    <row r="18" spans="1:3">
      <c r="A18" s="41" t="s">
        <v>53</v>
      </c>
      <c r="B18" s="42" t="s">
        <v>54</v>
      </c>
      <c r="C18" s="106">
        <f>SUM(C19:C26)</f>
        <v>544</v>
      </c>
    </row>
    <row r="19" spans="1:3">
      <c r="A19" s="43" t="s">
        <v>55</v>
      </c>
      <c r="B19" s="44" t="s">
        <v>48</v>
      </c>
      <c r="C19" s="106">
        <v>284</v>
      </c>
    </row>
    <row r="20" spans="1:3" ht="15" customHeight="1">
      <c r="A20" s="43" t="s">
        <v>1177</v>
      </c>
      <c r="B20" s="44" t="s">
        <v>1164</v>
      </c>
      <c r="C20" s="106">
        <v>27</v>
      </c>
    </row>
    <row r="21" spans="1:3" ht="15" customHeight="1">
      <c r="A21" s="43" t="s">
        <v>1178</v>
      </c>
      <c r="B21" s="44" t="s">
        <v>1166</v>
      </c>
      <c r="C21" s="106">
        <v>8</v>
      </c>
    </row>
    <row r="22" spans="1:3">
      <c r="A22" s="43" t="s">
        <v>1179</v>
      </c>
      <c r="B22" s="44" t="s">
        <v>1180</v>
      </c>
      <c r="C22" s="106">
        <v>53</v>
      </c>
    </row>
    <row r="23" spans="1:3">
      <c r="A23" s="43" t="s">
        <v>1181</v>
      </c>
      <c r="B23" s="44" t="s">
        <v>1182</v>
      </c>
      <c r="C23" s="106">
        <v>7</v>
      </c>
    </row>
    <row r="24" spans="1:3">
      <c r="A24" s="43" t="s">
        <v>1183</v>
      </c>
      <c r="B24" s="44" t="s">
        <v>1184</v>
      </c>
      <c r="C24" s="106">
        <v>4</v>
      </c>
    </row>
    <row r="25" spans="1:3">
      <c r="A25" s="43" t="s">
        <v>56</v>
      </c>
      <c r="B25" s="44" t="s">
        <v>50</v>
      </c>
      <c r="C25" s="106"/>
    </row>
    <row r="26" spans="1:3">
      <c r="A26" s="43" t="s">
        <v>57</v>
      </c>
      <c r="B26" s="44" t="s">
        <v>58</v>
      </c>
      <c r="C26" s="106">
        <v>161</v>
      </c>
    </row>
    <row r="27" spans="1:3">
      <c r="A27" s="41" t="s">
        <v>59</v>
      </c>
      <c r="B27" s="42" t="s">
        <v>60</v>
      </c>
      <c r="C27" s="106">
        <f>SUM(C28:C34)</f>
        <v>6348</v>
      </c>
    </row>
    <row r="28" spans="1:3">
      <c r="A28" s="43" t="s">
        <v>61</v>
      </c>
      <c r="B28" s="44" t="s">
        <v>48</v>
      </c>
      <c r="C28" s="106">
        <v>1753</v>
      </c>
    </row>
    <row r="29" spans="1:3">
      <c r="A29" s="43" t="s">
        <v>62</v>
      </c>
      <c r="B29" s="44" t="s">
        <v>63</v>
      </c>
      <c r="C29" s="106">
        <v>178</v>
      </c>
    </row>
    <row r="30" spans="1:3">
      <c r="A30" s="43" t="s">
        <v>1185</v>
      </c>
      <c r="B30" s="44" t="s">
        <v>1166</v>
      </c>
      <c r="C30" s="106">
        <v>22</v>
      </c>
    </row>
    <row r="31" spans="1:3">
      <c r="A31" s="43" t="s">
        <v>64</v>
      </c>
      <c r="B31" s="44" t="s">
        <v>65</v>
      </c>
      <c r="C31" s="106">
        <v>24</v>
      </c>
    </row>
    <row r="32" spans="1:3">
      <c r="A32" s="43" t="s">
        <v>66</v>
      </c>
      <c r="B32" s="44" t="s">
        <v>67</v>
      </c>
      <c r="C32" s="106">
        <v>145</v>
      </c>
    </row>
    <row r="33" spans="1:3">
      <c r="A33" s="43" t="s">
        <v>68</v>
      </c>
      <c r="B33" s="44" t="s">
        <v>50</v>
      </c>
      <c r="C33" s="106"/>
    </row>
    <row r="34" spans="1:3" ht="15" customHeight="1">
      <c r="A34" s="43" t="s">
        <v>69</v>
      </c>
      <c r="B34" s="44" t="s">
        <v>70</v>
      </c>
      <c r="C34" s="106">
        <v>4226</v>
      </c>
    </row>
    <row r="35" spans="1:3">
      <c r="A35" s="41" t="s">
        <v>71</v>
      </c>
      <c r="B35" s="42" t="s">
        <v>72</v>
      </c>
      <c r="C35" s="106">
        <f>SUM(C36:C41)</f>
        <v>303</v>
      </c>
    </row>
    <row r="36" spans="1:3">
      <c r="A36" s="43" t="s">
        <v>73</v>
      </c>
      <c r="B36" s="44" t="s">
        <v>48</v>
      </c>
      <c r="C36" s="106">
        <v>200</v>
      </c>
    </row>
    <row r="37" spans="1:3">
      <c r="A37" s="43" t="s">
        <v>74</v>
      </c>
      <c r="B37" s="44" t="s">
        <v>75</v>
      </c>
      <c r="C37" s="106">
        <v>4</v>
      </c>
    </row>
    <row r="38" spans="1:3">
      <c r="A38" s="43" t="s">
        <v>1186</v>
      </c>
      <c r="B38" s="44" t="s">
        <v>1187</v>
      </c>
      <c r="C38" s="106">
        <v>2</v>
      </c>
    </row>
    <row r="39" spans="1:3">
      <c r="A39" s="43" t="s">
        <v>76</v>
      </c>
      <c r="B39" s="44" t="s">
        <v>77</v>
      </c>
      <c r="C39" s="106">
        <v>32</v>
      </c>
    </row>
    <row r="40" spans="1:3">
      <c r="A40" s="43" t="s">
        <v>78</v>
      </c>
      <c r="B40" s="44" t="s">
        <v>50</v>
      </c>
      <c r="C40" s="106">
        <v>25</v>
      </c>
    </row>
    <row r="41" spans="1:3">
      <c r="A41" s="43" t="s">
        <v>79</v>
      </c>
      <c r="B41" s="44" t="s">
        <v>80</v>
      </c>
      <c r="C41" s="106">
        <v>40</v>
      </c>
    </row>
    <row r="42" spans="1:3">
      <c r="A42" s="41" t="s">
        <v>81</v>
      </c>
      <c r="B42" s="42" t="s">
        <v>82</v>
      </c>
      <c r="C42" s="106">
        <f>SUM(C43:C51)</f>
        <v>628</v>
      </c>
    </row>
    <row r="43" spans="1:3">
      <c r="A43" s="43" t="s">
        <v>83</v>
      </c>
      <c r="B43" s="44" t="s">
        <v>48</v>
      </c>
      <c r="C43" s="106">
        <v>154</v>
      </c>
    </row>
    <row r="44" spans="1:3">
      <c r="A44" s="43" t="s">
        <v>1188</v>
      </c>
      <c r="B44" s="44" t="s">
        <v>1164</v>
      </c>
      <c r="C44" s="106">
        <v>15</v>
      </c>
    </row>
    <row r="45" spans="1:3">
      <c r="A45" s="43" t="s">
        <v>84</v>
      </c>
      <c r="B45" s="44" t="s">
        <v>85</v>
      </c>
      <c r="C45" s="106">
        <v>13</v>
      </c>
    </row>
    <row r="46" spans="1:3">
      <c r="A46" s="43" t="s">
        <v>86</v>
      </c>
      <c r="B46" s="44" t="s">
        <v>87</v>
      </c>
      <c r="C46" s="106"/>
    </row>
    <row r="47" spans="1:3">
      <c r="A47" s="43" t="s">
        <v>88</v>
      </c>
      <c r="B47" s="44" t="s">
        <v>89</v>
      </c>
      <c r="C47" s="106">
        <v>3</v>
      </c>
    </row>
    <row r="48" spans="1:3">
      <c r="A48" s="43" t="s">
        <v>90</v>
      </c>
      <c r="B48" s="44" t="s">
        <v>91</v>
      </c>
      <c r="C48" s="106">
        <v>81</v>
      </c>
    </row>
    <row r="49" spans="1:3">
      <c r="A49" s="43" t="s">
        <v>92</v>
      </c>
      <c r="B49" s="44" t="s">
        <v>93</v>
      </c>
      <c r="C49" s="106">
        <v>28</v>
      </c>
    </row>
    <row r="50" spans="1:3">
      <c r="A50" s="43" t="s">
        <v>94</v>
      </c>
      <c r="B50" s="44" t="s">
        <v>50</v>
      </c>
      <c r="C50" s="106">
        <v>276</v>
      </c>
    </row>
    <row r="51" spans="1:3">
      <c r="A51" s="43" t="s">
        <v>95</v>
      </c>
      <c r="B51" s="44" t="s">
        <v>96</v>
      </c>
      <c r="C51" s="106">
        <v>58</v>
      </c>
    </row>
    <row r="52" spans="1:3">
      <c r="A52" s="41" t="s">
        <v>97</v>
      </c>
      <c r="B52" s="42" t="s">
        <v>98</v>
      </c>
      <c r="C52" s="106">
        <f>SUM(C53:C60)</f>
        <v>1412</v>
      </c>
    </row>
    <row r="53" spans="1:3">
      <c r="A53" s="43" t="s">
        <v>99</v>
      </c>
      <c r="B53" s="44" t="s">
        <v>48</v>
      </c>
      <c r="C53" s="106">
        <v>678</v>
      </c>
    </row>
    <row r="54" spans="1:3">
      <c r="A54" s="43" t="s">
        <v>100</v>
      </c>
      <c r="B54" s="44" t="s">
        <v>63</v>
      </c>
      <c r="C54" s="106">
        <v>128</v>
      </c>
    </row>
    <row r="55" spans="1:3">
      <c r="A55" s="43" t="s">
        <v>1189</v>
      </c>
      <c r="B55" s="44" t="s">
        <v>1166</v>
      </c>
      <c r="C55" s="106">
        <v>8</v>
      </c>
    </row>
    <row r="56" spans="1:3">
      <c r="A56" s="43" t="s">
        <v>1190</v>
      </c>
      <c r="B56" s="44" t="s">
        <v>1191</v>
      </c>
      <c r="C56" s="106">
        <v>20</v>
      </c>
    </row>
    <row r="57" spans="1:3">
      <c r="A57" s="43" t="s">
        <v>1192</v>
      </c>
      <c r="B57" s="44" t="s">
        <v>1193</v>
      </c>
      <c r="C57" s="106">
        <v>40</v>
      </c>
    </row>
    <row r="58" spans="1:3">
      <c r="A58" s="43" t="s">
        <v>101</v>
      </c>
      <c r="B58" s="44" t="s">
        <v>102</v>
      </c>
      <c r="C58" s="106">
        <v>50</v>
      </c>
    </row>
    <row r="59" spans="1:3">
      <c r="A59" s="43" t="s">
        <v>103</v>
      </c>
      <c r="B59" s="44" t="s">
        <v>50</v>
      </c>
      <c r="C59" s="106">
        <v>488</v>
      </c>
    </row>
    <row r="60" spans="1:3">
      <c r="A60" s="43" t="s">
        <v>104</v>
      </c>
      <c r="B60" s="44" t="s">
        <v>105</v>
      </c>
      <c r="C60" s="106"/>
    </row>
    <row r="61" spans="1:3">
      <c r="A61" s="41" t="s">
        <v>106</v>
      </c>
      <c r="B61" s="42" t="s">
        <v>107</v>
      </c>
      <c r="C61" s="106">
        <f>SUM(C62:C68)</f>
        <v>5332</v>
      </c>
    </row>
    <row r="62" spans="1:3">
      <c r="A62" s="43" t="s">
        <v>108</v>
      </c>
      <c r="B62" s="44" t="s">
        <v>48</v>
      </c>
      <c r="C62" s="106"/>
    </row>
    <row r="63" spans="1:3">
      <c r="A63" s="43" t="s">
        <v>109</v>
      </c>
      <c r="B63" s="44" t="s">
        <v>110</v>
      </c>
      <c r="C63" s="106"/>
    </row>
    <row r="64" spans="1:3">
      <c r="A64" s="43" t="s">
        <v>111</v>
      </c>
      <c r="B64" s="44" t="s">
        <v>112</v>
      </c>
      <c r="C64" s="106"/>
    </row>
    <row r="65" spans="1:3">
      <c r="A65" s="43" t="s">
        <v>113</v>
      </c>
      <c r="B65" s="44" t="s">
        <v>114</v>
      </c>
      <c r="C65" s="106"/>
    </row>
    <row r="66" spans="1:3">
      <c r="A66" s="43" t="s">
        <v>115</v>
      </c>
      <c r="B66" s="44" t="s">
        <v>116</v>
      </c>
      <c r="C66" s="106"/>
    </row>
    <row r="67" spans="1:3">
      <c r="A67" s="43" t="s">
        <v>117</v>
      </c>
      <c r="B67" s="44" t="s">
        <v>102</v>
      </c>
      <c r="C67" s="106"/>
    </row>
    <row r="68" spans="1:3">
      <c r="A68" s="43" t="s">
        <v>118</v>
      </c>
      <c r="B68" s="44" t="s">
        <v>119</v>
      </c>
      <c r="C68" s="106">
        <v>5332</v>
      </c>
    </row>
    <row r="69" spans="1:3">
      <c r="A69" s="41" t="s">
        <v>120</v>
      </c>
      <c r="B69" s="42" t="s">
        <v>121</v>
      </c>
      <c r="C69" s="106">
        <f>SUM(C70:C74)</f>
        <v>212</v>
      </c>
    </row>
    <row r="70" spans="1:3">
      <c r="A70" s="43" t="s">
        <v>122</v>
      </c>
      <c r="B70" s="44" t="s">
        <v>48</v>
      </c>
      <c r="C70" s="106">
        <v>104</v>
      </c>
    </row>
    <row r="71" spans="1:3">
      <c r="A71" s="43" t="s">
        <v>1194</v>
      </c>
      <c r="B71" s="44" t="s">
        <v>1164</v>
      </c>
      <c r="C71" s="106">
        <v>5</v>
      </c>
    </row>
    <row r="72" spans="1:3">
      <c r="A72" s="43" t="s">
        <v>123</v>
      </c>
      <c r="B72" s="44" t="s">
        <v>124</v>
      </c>
      <c r="C72" s="106">
        <v>67</v>
      </c>
    </row>
    <row r="73" spans="1:3">
      <c r="A73" s="43" t="s">
        <v>1195</v>
      </c>
      <c r="B73" s="44" t="s">
        <v>1196</v>
      </c>
      <c r="C73" s="106">
        <v>8</v>
      </c>
    </row>
    <row r="74" spans="1:3">
      <c r="A74" s="43" t="s">
        <v>125</v>
      </c>
      <c r="B74" s="44" t="s">
        <v>50</v>
      </c>
      <c r="C74" s="106">
        <v>28</v>
      </c>
    </row>
    <row r="75" spans="1:3">
      <c r="A75" s="41" t="s">
        <v>126</v>
      </c>
      <c r="B75" s="42" t="s">
        <v>127</v>
      </c>
      <c r="C75" s="106">
        <f>SUM(C76:C82)</f>
        <v>125</v>
      </c>
    </row>
    <row r="76" spans="1:3">
      <c r="A76" s="43" t="s">
        <v>128</v>
      </c>
      <c r="B76" s="44" t="s">
        <v>48</v>
      </c>
      <c r="C76" s="106">
        <v>62</v>
      </c>
    </row>
    <row r="77" spans="1:3">
      <c r="A77" s="43" t="s">
        <v>1197</v>
      </c>
      <c r="B77" s="44" t="s">
        <v>1164</v>
      </c>
      <c r="C77" s="106">
        <v>28</v>
      </c>
    </row>
    <row r="78" spans="1:3">
      <c r="A78" s="43" t="s">
        <v>129</v>
      </c>
      <c r="B78" s="44" t="s">
        <v>130</v>
      </c>
      <c r="C78" s="106"/>
    </row>
    <row r="79" spans="1:3">
      <c r="A79" s="43" t="s">
        <v>131</v>
      </c>
      <c r="B79" s="44" t="s">
        <v>132</v>
      </c>
      <c r="C79" s="106"/>
    </row>
    <row r="80" spans="1:3">
      <c r="A80" s="43" t="s">
        <v>133</v>
      </c>
      <c r="B80" s="44" t="s">
        <v>134</v>
      </c>
      <c r="C80" s="106"/>
    </row>
    <row r="81" spans="1:3">
      <c r="A81" s="43" t="s">
        <v>135</v>
      </c>
      <c r="B81" s="44" t="s">
        <v>50</v>
      </c>
      <c r="C81" s="106">
        <v>35</v>
      </c>
    </row>
    <row r="82" spans="1:3">
      <c r="A82" s="43" t="s">
        <v>136</v>
      </c>
      <c r="B82" s="44" t="s">
        <v>137</v>
      </c>
      <c r="C82" s="106"/>
    </row>
    <row r="83" spans="1:3">
      <c r="A83" s="41" t="s">
        <v>138</v>
      </c>
      <c r="B83" s="42" t="s">
        <v>139</v>
      </c>
      <c r="C83" s="106">
        <f>SUM(C84:C89)</f>
        <v>554</v>
      </c>
    </row>
    <row r="84" spans="1:3">
      <c r="A84" s="43" t="s">
        <v>140</v>
      </c>
      <c r="B84" s="44" t="s">
        <v>48</v>
      </c>
      <c r="C84" s="106">
        <v>314</v>
      </c>
    </row>
    <row r="85" spans="1:3">
      <c r="A85" s="43" t="s">
        <v>1198</v>
      </c>
      <c r="B85" s="44" t="s">
        <v>1164</v>
      </c>
      <c r="C85" s="106">
        <v>148</v>
      </c>
    </row>
    <row r="86" spans="1:3">
      <c r="A86" s="43" t="s">
        <v>1199</v>
      </c>
      <c r="B86" s="44" t="s">
        <v>1166</v>
      </c>
      <c r="C86" s="106">
        <v>7</v>
      </c>
    </row>
    <row r="87" spans="1:3">
      <c r="A87" s="43" t="s">
        <v>141</v>
      </c>
      <c r="B87" s="44" t="s">
        <v>142</v>
      </c>
      <c r="C87" s="106">
        <v>50</v>
      </c>
    </row>
    <row r="88" spans="1:3">
      <c r="A88" s="43" t="s">
        <v>143</v>
      </c>
      <c r="B88" s="44" t="s">
        <v>50</v>
      </c>
      <c r="C88" s="106">
        <v>35</v>
      </c>
    </row>
    <row r="89" spans="1:3">
      <c r="A89" s="43" t="s">
        <v>144</v>
      </c>
      <c r="B89" s="44" t="s">
        <v>145</v>
      </c>
      <c r="C89" s="106"/>
    </row>
    <row r="90" spans="1:3">
      <c r="A90" s="41" t="s">
        <v>146</v>
      </c>
      <c r="B90" s="42" t="s">
        <v>147</v>
      </c>
      <c r="C90" s="106">
        <f>SUM(C91:C96)</f>
        <v>1287</v>
      </c>
    </row>
    <row r="91" spans="1:3">
      <c r="A91" s="43" t="s">
        <v>148</v>
      </c>
      <c r="B91" s="44" t="s">
        <v>48</v>
      </c>
      <c r="C91" s="106">
        <v>428</v>
      </c>
    </row>
    <row r="92" spans="1:3">
      <c r="A92" s="43" t="s">
        <v>1200</v>
      </c>
      <c r="B92" s="44" t="s">
        <v>1164</v>
      </c>
      <c r="C92" s="106">
        <v>69</v>
      </c>
    </row>
    <row r="93" spans="1:3">
      <c r="A93" s="43" t="s">
        <v>149</v>
      </c>
      <c r="B93" s="44" t="s">
        <v>150</v>
      </c>
      <c r="C93" s="106"/>
    </row>
    <row r="94" spans="1:3">
      <c r="A94" s="43" t="s">
        <v>151</v>
      </c>
      <c r="B94" s="44" t="s">
        <v>152</v>
      </c>
      <c r="C94" s="106">
        <v>160</v>
      </c>
    </row>
    <row r="95" spans="1:3">
      <c r="A95" s="43" t="s">
        <v>153</v>
      </c>
      <c r="B95" s="44" t="s">
        <v>50</v>
      </c>
      <c r="C95" s="106">
        <v>120</v>
      </c>
    </row>
    <row r="96" spans="1:3">
      <c r="A96" s="43" t="s">
        <v>154</v>
      </c>
      <c r="B96" s="44" t="s">
        <v>155</v>
      </c>
      <c r="C96" s="106">
        <v>510</v>
      </c>
    </row>
    <row r="97" spans="1:3">
      <c r="A97" s="41" t="s">
        <v>156</v>
      </c>
      <c r="B97" s="42" t="s">
        <v>157</v>
      </c>
      <c r="C97" s="106">
        <f>SUM(C98:C99)</f>
        <v>17</v>
      </c>
    </row>
    <row r="98" spans="1:3">
      <c r="A98" s="43" t="s">
        <v>1201</v>
      </c>
      <c r="B98" s="44" t="s">
        <v>1164</v>
      </c>
      <c r="C98" s="106">
        <v>14</v>
      </c>
    </row>
    <row r="99" spans="1:3">
      <c r="A99" s="43" t="s">
        <v>1202</v>
      </c>
      <c r="B99" s="44" t="s">
        <v>158</v>
      </c>
      <c r="C99" s="106">
        <v>3</v>
      </c>
    </row>
    <row r="100" spans="1:3">
      <c r="A100" s="41" t="s">
        <v>159</v>
      </c>
      <c r="B100" s="42" t="s">
        <v>160</v>
      </c>
      <c r="C100" s="106">
        <f>SUM(C101:C108)</f>
        <v>40</v>
      </c>
    </row>
    <row r="101" spans="1:3">
      <c r="A101" s="43" t="s">
        <v>161</v>
      </c>
      <c r="B101" s="44" t="s">
        <v>48</v>
      </c>
      <c r="C101" s="106">
        <v>40</v>
      </c>
    </row>
    <row r="102" spans="1:3">
      <c r="A102" s="43" t="s">
        <v>162</v>
      </c>
      <c r="B102" s="44" t="s">
        <v>63</v>
      </c>
      <c r="C102" s="106"/>
    </row>
    <row r="103" spans="1:3">
      <c r="A103" s="43" t="s">
        <v>163</v>
      </c>
      <c r="B103" s="44" t="s">
        <v>164</v>
      </c>
      <c r="C103" s="106"/>
    </row>
    <row r="104" spans="1:3">
      <c r="A104" s="43" t="s">
        <v>165</v>
      </c>
      <c r="B104" s="44" t="s">
        <v>166</v>
      </c>
      <c r="C104" s="106"/>
    </row>
    <row r="105" spans="1:3">
      <c r="A105" s="43" t="s">
        <v>167</v>
      </c>
      <c r="B105" s="44" t="s">
        <v>168</v>
      </c>
      <c r="C105" s="106"/>
    </row>
    <row r="106" spans="1:3">
      <c r="A106" s="43" t="s">
        <v>169</v>
      </c>
      <c r="B106" s="44" t="s">
        <v>102</v>
      </c>
      <c r="C106" s="106"/>
    </row>
    <row r="107" spans="1:3">
      <c r="A107" s="43" t="s">
        <v>170</v>
      </c>
      <c r="B107" s="44" t="s">
        <v>50</v>
      </c>
      <c r="C107" s="106"/>
    </row>
    <row r="108" spans="1:3">
      <c r="A108" s="43" t="s">
        <v>171</v>
      </c>
      <c r="B108" s="44" t="s">
        <v>172</v>
      </c>
      <c r="C108" s="106"/>
    </row>
    <row r="109" spans="1:3">
      <c r="A109" s="41" t="s">
        <v>173</v>
      </c>
      <c r="B109" s="42" t="s">
        <v>174</v>
      </c>
      <c r="C109" s="106"/>
    </row>
    <row r="110" spans="1:3">
      <c r="A110" s="43" t="s">
        <v>175</v>
      </c>
      <c r="B110" s="44" t="s">
        <v>48</v>
      </c>
      <c r="C110" s="106"/>
    </row>
    <row r="111" spans="1:3">
      <c r="A111" s="43" t="s">
        <v>176</v>
      </c>
      <c r="B111" s="44" t="s">
        <v>177</v>
      </c>
      <c r="C111" s="106"/>
    </row>
    <row r="112" spans="1:3">
      <c r="A112" s="43" t="s">
        <v>178</v>
      </c>
      <c r="B112" s="44" t="s">
        <v>179</v>
      </c>
      <c r="C112" s="106"/>
    </row>
    <row r="113" spans="1:3">
      <c r="A113" s="43" t="s">
        <v>180</v>
      </c>
      <c r="B113" s="44" t="s">
        <v>181</v>
      </c>
      <c r="C113" s="106"/>
    </row>
    <row r="114" spans="1:3">
      <c r="A114" s="41" t="s">
        <v>182</v>
      </c>
      <c r="B114" s="42" t="s">
        <v>183</v>
      </c>
      <c r="C114" s="106"/>
    </row>
    <row r="115" spans="1:3">
      <c r="A115" s="43" t="s">
        <v>184</v>
      </c>
      <c r="B115" s="44" t="s">
        <v>185</v>
      </c>
      <c r="C115" s="106"/>
    </row>
    <row r="116" spans="1:3">
      <c r="A116" s="41" t="s">
        <v>186</v>
      </c>
      <c r="B116" s="42" t="s">
        <v>187</v>
      </c>
      <c r="C116" s="106">
        <f>SUM(C117:C120)</f>
        <v>38</v>
      </c>
    </row>
    <row r="117" spans="1:3">
      <c r="A117" s="43" t="s">
        <v>188</v>
      </c>
      <c r="B117" s="44" t="s">
        <v>48</v>
      </c>
      <c r="C117" s="106">
        <v>4</v>
      </c>
    </row>
    <row r="118" spans="1:3">
      <c r="A118" s="43" t="s">
        <v>1203</v>
      </c>
      <c r="B118" s="44" t="s">
        <v>1164</v>
      </c>
      <c r="C118" s="106">
        <v>34</v>
      </c>
    </row>
    <row r="119" spans="1:3">
      <c r="A119" s="43" t="s">
        <v>189</v>
      </c>
      <c r="B119" s="44" t="s">
        <v>50</v>
      </c>
      <c r="C119" s="106"/>
    </row>
    <row r="120" spans="1:3">
      <c r="A120" s="43" t="s">
        <v>190</v>
      </c>
      <c r="B120" s="44" t="s">
        <v>191</v>
      </c>
      <c r="C120" s="106"/>
    </row>
    <row r="121" spans="1:3">
      <c r="A121" s="41" t="s">
        <v>192</v>
      </c>
      <c r="B121" s="42" t="s">
        <v>193</v>
      </c>
      <c r="C121" s="106">
        <f>SUM(C122:C128)</f>
        <v>359</v>
      </c>
    </row>
    <row r="122" spans="1:3">
      <c r="A122" s="43" t="s">
        <v>194</v>
      </c>
      <c r="B122" s="44" t="s">
        <v>48</v>
      </c>
      <c r="C122" s="106">
        <v>206</v>
      </c>
    </row>
    <row r="123" spans="1:3">
      <c r="A123" s="43" t="s">
        <v>1204</v>
      </c>
      <c r="B123" s="44" t="s">
        <v>1164</v>
      </c>
      <c r="C123" s="106">
        <v>55</v>
      </c>
    </row>
    <row r="124" spans="1:3">
      <c r="A124" s="43" t="s">
        <v>1205</v>
      </c>
      <c r="B124" s="44" t="s">
        <v>1166</v>
      </c>
      <c r="C124" s="106">
        <v>16</v>
      </c>
    </row>
    <row r="125" spans="1:3">
      <c r="A125" s="43" t="s">
        <v>195</v>
      </c>
      <c r="B125" s="44" t="s">
        <v>196</v>
      </c>
      <c r="C125" s="106">
        <v>32</v>
      </c>
    </row>
    <row r="126" spans="1:3">
      <c r="A126" s="43" t="s">
        <v>197</v>
      </c>
      <c r="B126" s="44" t="s">
        <v>198</v>
      </c>
      <c r="C126" s="106"/>
    </row>
    <row r="127" spans="1:3">
      <c r="A127" s="43" t="s">
        <v>199</v>
      </c>
      <c r="B127" s="44" t="s">
        <v>50</v>
      </c>
      <c r="C127" s="106"/>
    </row>
    <row r="128" spans="1:3">
      <c r="A128" s="43" t="s">
        <v>200</v>
      </c>
      <c r="B128" s="44" t="s">
        <v>201</v>
      </c>
      <c r="C128" s="106">
        <v>50</v>
      </c>
    </row>
    <row r="129" spans="1:3">
      <c r="A129" s="41" t="s">
        <v>202</v>
      </c>
      <c r="B129" s="42" t="s">
        <v>203</v>
      </c>
      <c r="C129" s="106">
        <f>SUM(C130:C132)</f>
        <v>276</v>
      </c>
    </row>
    <row r="130" spans="1:3">
      <c r="A130" s="43" t="s">
        <v>204</v>
      </c>
      <c r="B130" s="44" t="s">
        <v>48</v>
      </c>
      <c r="C130" s="106">
        <v>127</v>
      </c>
    </row>
    <row r="131" spans="1:3">
      <c r="A131" s="43" t="s">
        <v>205</v>
      </c>
      <c r="B131" s="44" t="s">
        <v>206</v>
      </c>
      <c r="C131" s="106">
        <v>149</v>
      </c>
    </row>
    <row r="132" spans="1:3">
      <c r="A132" s="43" t="s">
        <v>207</v>
      </c>
      <c r="B132" s="44" t="s">
        <v>208</v>
      </c>
      <c r="C132" s="106"/>
    </row>
    <row r="133" spans="1:3">
      <c r="A133" s="41" t="s">
        <v>209</v>
      </c>
      <c r="B133" s="42" t="s">
        <v>210</v>
      </c>
      <c r="C133" s="106">
        <f>SUM(C134:C139)</f>
        <v>88</v>
      </c>
    </row>
    <row r="134" spans="1:3">
      <c r="A134" s="43" t="s">
        <v>211</v>
      </c>
      <c r="B134" s="44" t="s">
        <v>48</v>
      </c>
      <c r="C134" s="106">
        <v>46</v>
      </c>
    </row>
    <row r="135" spans="1:3">
      <c r="A135" s="43" t="s">
        <v>1206</v>
      </c>
      <c r="B135" s="44" t="s">
        <v>1164</v>
      </c>
      <c r="C135" s="106">
        <v>35</v>
      </c>
    </row>
    <row r="136" spans="1:3">
      <c r="A136" s="43" t="s">
        <v>1207</v>
      </c>
      <c r="B136" s="44" t="s">
        <v>1166</v>
      </c>
      <c r="C136" s="106">
        <v>7</v>
      </c>
    </row>
    <row r="137" spans="1:3">
      <c r="A137" s="43" t="s">
        <v>212</v>
      </c>
      <c r="B137" s="44" t="s">
        <v>213</v>
      </c>
      <c r="C137" s="106"/>
    </row>
    <row r="138" spans="1:3">
      <c r="A138" s="43" t="s">
        <v>214</v>
      </c>
      <c r="B138" s="44" t="s">
        <v>50</v>
      </c>
      <c r="C138" s="106"/>
    </row>
    <row r="139" spans="1:3">
      <c r="A139" s="43" t="s">
        <v>215</v>
      </c>
      <c r="B139" s="44" t="s">
        <v>216</v>
      </c>
      <c r="C139" s="106"/>
    </row>
    <row r="140" spans="1:3">
      <c r="A140" s="41" t="s">
        <v>217</v>
      </c>
      <c r="B140" s="42" t="s">
        <v>218</v>
      </c>
      <c r="C140" s="106">
        <f>SUM(C141:C145)</f>
        <v>446</v>
      </c>
    </row>
    <row r="141" spans="1:3">
      <c r="A141" s="43" t="s">
        <v>219</v>
      </c>
      <c r="B141" s="44" t="s">
        <v>48</v>
      </c>
      <c r="C141" s="106">
        <v>175</v>
      </c>
    </row>
    <row r="142" spans="1:3">
      <c r="A142" s="43" t="s">
        <v>1208</v>
      </c>
      <c r="B142" s="44" t="s">
        <v>1164</v>
      </c>
      <c r="C142" s="106">
        <v>163</v>
      </c>
    </row>
    <row r="143" spans="1:3">
      <c r="A143" s="43" t="s">
        <v>1209</v>
      </c>
      <c r="B143" s="44" t="s">
        <v>1166</v>
      </c>
      <c r="C143" s="106">
        <v>24</v>
      </c>
    </row>
    <row r="144" spans="1:3">
      <c r="A144" s="43" t="s">
        <v>220</v>
      </c>
      <c r="B144" s="44" t="s">
        <v>50</v>
      </c>
      <c r="C144" s="106"/>
    </row>
    <row r="145" spans="1:3">
      <c r="A145" s="43" t="s">
        <v>221</v>
      </c>
      <c r="B145" s="44" t="s">
        <v>222</v>
      </c>
      <c r="C145" s="106">
        <v>84</v>
      </c>
    </row>
    <row r="146" spans="1:3">
      <c r="A146" s="41" t="s">
        <v>223</v>
      </c>
      <c r="B146" s="42" t="s">
        <v>224</v>
      </c>
      <c r="C146" s="106">
        <f>SUM(C147:C151)</f>
        <v>434</v>
      </c>
    </row>
    <row r="147" spans="1:3">
      <c r="A147" s="43" t="s">
        <v>225</v>
      </c>
      <c r="B147" s="44" t="s">
        <v>48</v>
      </c>
      <c r="C147" s="106">
        <v>308</v>
      </c>
    </row>
    <row r="148" spans="1:3">
      <c r="A148" s="43" t="s">
        <v>1210</v>
      </c>
      <c r="B148" s="44" t="s">
        <v>1164</v>
      </c>
      <c r="C148" s="106">
        <v>110</v>
      </c>
    </row>
    <row r="149" spans="1:3">
      <c r="A149" s="43" t="s">
        <v>1211</v>
      </c>
      <c r="B149" s="44" t="s">
        <v>1166</v>
      </c>
      <c r="C149" s="106">
        <v>7</v>
      </c>
    </row>
    <row r="150" spans="1:3">
      <c r="A150" s="43" t="s">
        <v>226</v>
      </c>
      <c r="B150" s="44" t="s">
        <v>50</v>
      </c>
      <c r="C150" s="106">
        <v>9</v>
      </c>
    </row>
    <row r="151" spans="1:3" ht="15" customHeight="1">
      <c r="A151" s="43" t="s">
        <v>227</v>
      </c>
      <c r="B151" s="44" t="s">
        <v>228</v>
      </c>
      <c r="C151" s="106"/>
    </row>
    <row r="152" spans="1:3">
      <c r="A152" s="41" t="s">
        <v>229</v>
      </c>
      <c r="B152" s="42" t="s">
        <v>230</v>
      </c>
      <c r="C152" s="106">
        <f>SUM(C153:C156)</f>
        <v>1074</v>
      </c>
    </row>
    <row r="153" spans="1:3">
      <c r="A153" s="43" t="s">
        <v>231</v>
      </c>
      <c r="B153" s="44" t="s">
        <v>48</v>
      </c>
      <c r="C153" s="106">
        <v>241</v>
      </c>
    </row>
    <row r="154" spans="1:3">
      <c r="A154" s="43" t="s">
        <v>1212</v>
      </c>
      <c r="B154" s="44" t="s">
        <v>1164</v>
      </c>
      <c r="C154" s="106">
        <v>238</v>
      </c>
    </row>
    <row r="155" spans="1:3">
      <c r="A155" s="43" t="s">
        <v>232</v>
      </c>
      <c r="B155" s="44" t="s">
        <v>50</v>
      </c>
      <c r="C155" s="106">
        <v>73</v>
      </c>
    </row>
    <row r="156" spans="1:3">
      <c r="A156" s="43" t="s">
        <v>233</v>
      </c>
      <c r="B156" s="44" t="s">
        <v>234</v>
      </c>
      <c r="C156" s="106">
        <v>522</v>
      </c>
    </row>
    <row r="157" spans="1:3">
      <c r="A157" s="41" t="s">
        <v>235</v>
      </c>
      <c r="B157" s="42" t="s">
        <v>236</v>
      </c>
      <c r="C157" s="106">
        <f>SUM(C158:C161)</f>
        <v>182</v>
      </c>
    </row>
    <row r="158" spans="1:3">
      <c r="A158" s="43" t="s">
        <v>237</v>
      </c>
      <c r="B158" s="44" t="s">
        <v>48</v>
      </c>
      <c r="C158" s="106">
        <v>127</v>
      </c>
    </row>
    <row r="159" spans="1:3">
      <c r="A159" s="43" t="s">
        <v>1213</v>
      </c>
      <c r="B159" s="44" t="s">
        <v>1164</v>
      </c>
      <c r="C159" s="106">
        <v>47</v>
      </c>
    </row>
    <row r="160" spans="1:3">
      <c r="A160" s="43" t="s">
        <v>1214</v>
      </c>
      <c r="B160" s="44" t="s">
        <v>1166</v>
      </c>
      <c r="C160" s="106">
        <v>8</v>
      </c>
    </row>
    <row r="161" spans="1:3">
      <c r="A161" s="43" t="s">
        <v>238</v>
      </c>
      <c r="B161" s="44" t="s">
        <v>239</v>
      </c>
      <c r="C161" s="106"/>
    </row>
    <row r="162" spans="1:3">
      <c r="A162" s="41" t="s">
        <v>240</v>
      </c>
      <c r="B162" s="42" t="s">
        <v>241</v>
      </c>
      <c r="C162" s="106">
        <f>SUM(C163:C166)</f>
        <v>230</v>
      </c>
    </row>
    <row r="163" spans="1:3">
      <c r="A163" s="43" t="s">
        <v>242</v>
      </c>
      <c r="B163" s="44" t="s">
        <v>48</v>
      </c>
      <c r="C163" s="106">
        <v>85</v>
      </c>
    </row>
    <row r="164" spans="1:3">
      <c r="A164" s="43" t="s">
        <v>1215</v>
      </c>
      <c r="B164" s="44" t="s">
        <v>1164</v>
      </c>
      <c r="C164" s="106">
        <v>138</v>
      </c>
    </row>
    <row r="165" spans="1:3">
      <c r="A165" s="43" t="s">
        <v>1216</v>
      </c>
      <c r="B165" s="44" t="s">
        <v>1166</v>
      </c>
      <c r="C165" s="106">
        <v>7</v>
      </c>
    </row>
    <row r="166" spans="1:3">
      <c r="A166" s="43" t="s">
        <v>243</v>
      </c>
      <c r="B166" s="44" t="s">
        <v>244</v>
      </c>
      <c r="C166" s="106"/>
    </row>
    <row r="167" spans="1:3">
      <c r="A167" s="41" t="s">
        <v>245</v>
      </c>
      <c r="B167" s="42" t="s">
        <v>246</v>
      </c>
      <c r="C167" s="106">
        <f>SUM(C168:C172)</f>
        <v>623</v>
      </c>
    </row>
    <row r="168" spans="1:3">
      <c r="A168" s="43" t="s">
        <v>247</v>
      </c>
      <c r="B168" s="44" t="s">
        <v>48</v>
      </c>
      <c r="C168" s="106">
        <v>350</v>
      </c>
    </row>
    <row r="169" spans="1:3">
      <c r="A169" s="43" t="s">
        <v>248</v>
      </c>
      <c r="B169" s="44" t="s">
        <v>63</v>
      </c>
      <c r="C169" s="106">
        <v>21</v>
      </c>
    </row>
    <row r="170" spans="1:3">
      <c r="A170" s="43" t="s">
        <v>249</v>
      </c>
      <c r="B170" s="44" t="s">
        <v>250</v>
      </c>
      <c r="C170" s="106"/>
    </row>
    <row r="171" spans="1:3">
      <c r="A171" s="43" t="s">
        <v>251</v>
      </c>
      <c r="B171" s="44" t="s">
        <v>50</v>
      </c>
      <c r="C171" s="106">
        <v>42</v>
      </c>
    </row>
    <row r="172" spans="1:3">
      <c r="A172" s="43" t="s">
        <v>252</v>
      </c>
      <c r="B172" s="44" t="s">
        <v>253</v>
      </c>
      <c r="C172" s="106">
        <v>210</v>
      </c>
    </row>
    <row r="173" spans="1:3">
      <c r="A173" s="41" t="s">
        <v>254</v>
      </c>
      <c r="B173" s="42" t="s">
        <v>255</v>
      </c>
      <c r="C173" s="106">
        <f>SUM(C174:C175)</f>
        <v>20131</v>
      </c>
    </row>
    <row r="174" spans="1:3">
      <c r="A174" s="43" t="s">
        <v>256</v>
      </c>
      <c r="B174" s="44" t="s">
        <v>257</v>
      </c>
      <c r="C174" s="106">
        <v>50</v>
      </c>
    </row>
    <row r="175" spans="1:3">
      <c r="A175" s="43" t="s">
        <v>258</v>
      </c>
      <c r="B175" s="44" t="s">
        <v>259</v>
      </c>
      <c r="C175" s="106">
        <v>20081</v>
      </c>
    </row>
    <row r="176" spans="1:3">
      <c r="A176" s="41" t="s">
        <v>260</v>
      </c>
      <c r="B176" s="42" t="s">
        <v>261</v>
      </c>
      <c r="C176" s="106"/>
    </row>
    <row r="177" spans="1:3">
      <c r="A177" s="41" t="s">
        <v>262</v>
      </c>
      <c r="B177" s="42" t="s">
        <v>263</v>
      </c>
      <c r="C177" s="106"/>
    </row>
    <row r="178" spans="1:3">
      <c r="A178" s="43" t="s">
        <v>264</v>
      </c>
      <c r="B178" s="44" t="s">
        <v>265</v>
      </c>
      <c r="C178" s="106"/>
    </row>
    <row r="179" spans="1:3">
      <c r="A179" s="41" t="s">
        <v>266</v>
      </c>
      <c r="B179" s="42" t="s">
        <v>267</v>
      </c>
      <c r="C179" s="106"/>
    </row>
    <row r="180" spans="1:3">
      <c r="A180" s="43" t="s">
        <v>268</v>
      </c>
      <c r="B180" s="44" t="s">
        <v>269</v>
      </c>
      <c r="C180" s="106"/>
    </row>
    <row r="181" spans="1:3">
      <c r="A181" s="41" t="s">
        <v>270</v>
      </c>
      <c r="B181" s="42" t="s">
        <v>271</v>
      </c>
      <c r="C181" s="106">
        <f>SUM(C182,C185,C200,C203,C205,C207,C217,C223)</f>
        <v>3512</v>
      </c>
    </row>
    <row r="182" spans="1:3">
      <c r="A182" s="41" t="s">
        <v>272</v>
      </c>
      <c r="B182" s="42" t="s">
        <v>273</v>
      </c>
      <c r="C182" s="106">
        <f>SUM(C183:C184)</f>
        <v>683</v>
      </c>
    </row>
    <row r="183" spans="1:3">
      <c r="A183" s="43" t="s">
        <v>274</v>
      </c>
      <c r="B183" s="44" t="s">
        <v>275</v>
      </c>
      <c r="C183" s="106">
        <v>683</v>
      </c>
    </row>
    <row r="184" spans="1:3">
      <c r="A184" s="43" t="s">
        <v>276</v>
      </c>
      <c r="B184" s="44" t="s">
        <v>277</v>
      </c>
      <c r="C184" s="106"/>
    </row>
    <row r="185" spans="1:3">
      <c r="A185" s="41" t="s">
        <v>278</v>
      </c>
      <c r="B185" s="42" t="s">
        <v>279</v>
      </c>
      <c r="C185" s="106">
        <f>SUM(C186:C199)</f>
        <v>820</v>
      </c>
    </row>
    <row r="186" spans="1:3">
      <c r="A186" s="43" t="s">
        <v>280</v>
      </c>
      <c r="B186" s="44" t="s">
        <v>48</v>
      </c>
      <c r="C186" s="106"/>
    </row>
    <row r="187" spans="1:3">
      <c r="A187" s="43" t="s">
        <v>281</v>
      </c>
      <c r="B187" s="44" t="s">
        <v>282</v>
      </c>
      <c r="C187" s="106"/>
    </row>
    <row r="188" spans="1:3">
      <c r="A188" s="43" t="s">
        <v>283</v>
      </c>
      <c r="B188" s="44" t="s">
        <v>284</v>
      </c>
      <c r="C188" s="106"/>
    </row>
    <row r="189" spans="1:3">
      <c r="A189" s="43" t="s">
        <v>285</v>
      </c>
      <c r="B189" s="44" t="s">
        <v>286</v>
      </c>
      <c r="C189" s="106"/>
    </row>
    <row r="190" spans="1:3">
      <c r="A190" s="43" t="s">
        <v>287</v>
      </c>
      <c r="B190" s="44" t="s">
        <v>288</v>
      </c>
      <c r="C190" s="106"/>
    </row>
    <row r="191" spans="1:3">
      <c r="A191" s="43" t="s">
        <v>289</v>
      </c>
      <c r="B191" s="44" t="s">
        <v>290</v>
      </c>
      <c r="C191" s="106"/>
    </row>
    <row r="192" spans="1:3">
      <c r="A192" s="43" t="s">
        <v>291</v>
      </c>
      <c r="B192" s="44" t="s">
        <v>292</v>
      </c>
      <c r="C192" s="106"/>
    </row>
    <row r="193" spans="1:3">
      <c r="A193" s="43" t="s">
        <v>293</v>
      </c>
      <c r="B193" s="44" t="s">
        <v>294</v>
      </c>
      <c r="C193" s="106"/>
    </row>
    <row r="194" spans="1:3">
      <c r="A194" s="43" t="s">
        <v>295</v>
      </c>
      <c r="B194" s="44" t="s">
        <v>296</v>
      </c>
      <c r="C194" s="106"/>
    </row>
    <row r="195" spans="1:3">
      <c r="A195" s="43" t="s">
        <v>297</v>
      </c>
      <c r="B195" s="44" t="s">
        <v>298</v>
      </c>
      <c r="C195" s="106"/>
    </row>
    <row r="196" spans="1:3">
      <c r="A196" s="43" t="s">
        <v>299</v>
      </c>
      <c r="B196" s="44" t="s">
        <v>300</v>
      </c>
      <c r="C196" s="106"/>
    </row>
    <row r="197" spans="1:3">
      <c r="A197" s="43" t="s">
        <v>301</v>
      </c>
      <c r="B197" s="44" t="s">
        <v>102</v>
      </c>
      <c r="C197" s="106"/>
    </row>
    <row r="198" spans="1:3">
      <c r="A198" s="43" t="s">
        <v>302</v>
      </c>
      <c r="B198" s="44" t="s">
        <v>50</v>
      </c>
      <c r="C198" s="106"/>
    </row>
    <row r="199" spans="1:3">
      <c r="A199" s="43" t="s">
        <v>303</v>
      </c>
      <c r="B199" s="44" t="s">
        <v>304</v>
      </c>
      <c r="C199" s="106">
        <v>820</v>
      </c>
    </row>
    <row r="200" spans="1:3">
      <c r="A200" s="41" t="s">
        <v>305</v>
      </c>
      <c r="B200" s="42" t="s">
        <v>306</v>
      </c>
      <c r="C200" s="106"/>
    </row>
    <row r="201" spans="1:3">
      <c r="A201" s="43" t="s">
        <v>307</v>
      </c>
      <c r="B201" s="44" t="s">
        <v>48</v>
      </c>
      <c r="C201" s="106"/>
    </row>
    <row r="202" spans="1:3">
      <c r="A202" s="43" t="s">
        <v>308</v>
      </c>
      <c r="B202" s="44" t="s">
        <v>309</v>
      </c>
      <c r="C202" s="106"/>
    </row>
    <row r="203" spans="1:3">
      <c r="A203" s="41" t="s">
        <v>310</v>
      </c>
      <c r="B203" s="42" t="s">
        <v>311</v>
      </c>
      <c r="C203" s="106">
        <f>SUM(C204)</f>
        <v>89</v>
      </c>
    </row>
    <row r="204" spans="1:3">
      <c r="A204" s="43" t="s">
        <v>312</v>
      </c>
      <c r="B204" s="44" t="s">
        <v>48</v>
      </c>
      <c r="C204" s="106">
        <v>89</v>
      </c>
    </row>
    <row r="205" spans="1:3">
      <c r="A205" s="43" t="s">
        <v>1217</v>
      </c>
      <c r="B205" s="44" t="s">
        <v>1218</v>
      </c>
      <c r="C205" s="106">
        <f>SUM(C206)</f>
        <v>250</v>
      </c>
    </row>
    <row r="206" spans="1:3">
      <c r="A206" s="43" t="s">
        <v>1219</v>
      </c>
      <c r="B206" s="44" t="s">
        <v>1220</v>
      </c>
      <c r="C206" s="106">
        <v>250</v>
      </c>
    </row>
    <row r="207" spans="1:3">
      <c r="A207" s="41" t="s">
        <v>313</v>
      </c>
      <c r="B207" s="42" t="s">
        <v>314</v>
      </c>
      <c r="C207" s="106">
        <f>SUM(C208:C216)</f>
        <v>546</v>
      </c>
    </row>
    <row r="208" spans="1:3">
      <c r="A208" s="43" t="s">
        <v>315</v>
      </c>
      <c r="B208" s="44" t="s">
        <v>48</v>
      </c>
      <c r="C208" s="106">
        <v>366</v>
      </c>
    </row>
    <row r="209" spans="1:3">
      <c r="A209" s="43" t="s">
        <v>316</v>
      </c>
      <c r="B209" s="44" t="s">
        <v>317</v>
      </c>
      <c r="C209" s="106">
        <v>14</v>
      </c>
    </row>
    <row r="210" spans="1:3">
      <c r="A210" s="43" t="s">
        <v>318</v>
      </c>
      <c r="B210" s="44" t="s">
        <v>319</v>
      </c>
      <c r="C210" s="106">
        <v>10</v>
      </c>
    </row>
    <row r="211" spans="1:3">
      <c r="A211" s="43" t="s">
        <v>320</v>
      </c>
      <c r="B211" s="44" t="s">
        <v>321</v>
      </c>
      <c r="C211" s="106">
        <v>7</v>
      </c>
    </row>
    <row r="212" spans="1:3">
      <c r="A212" s="43" t="s">
        <v>322</v>
      </c>
      <c r="B212" s="44" t="s">
        <v>323</v>
      </c>
      <c r="C212" s="106">
        <v>25</v>
      </c>
    </row>
    <row r="213" spans="1:3">
      <c r="A213" s="43" t="s">
        <v>324</v>
      </c>
      <c r="B213" s="44" t="s">
        <v>325</v>
      </c>
      <c r="C213" s="106"/>
    </row>
    <row r="214" spans="1:3">
      <c r="A214" s="43" t="s">
        <v>326</v>
      </c>
      <c r="B214" s="44" t="s">
        <v>327</v>
      </c>
      <c r="C214" s="106">
        <v>27</v>
      </c>
    </row>
    <row r="215" spans="1:3">
      <c r="A215" s="43" t="s">
        <v>1221</v>
      </c>
      <c r="B215" s="44" t="s">
        <v>1222</v>
      </c>
      <c r="C215" s="106">
        <v>55</v>
      </c>
    </row>
    <row r="216" spans="1:3">
      <c r="A216" s="43" t="s">
        <v>328</v>
      </c>
      <c r="B216" s="44" t="s">
        <v>329</v>
      </c>
      <c r="C216" s="106">
        <v>42</v>
      </c>
    </row>
    <row r="217" spans="1:3">
      <c r="A217" s="41" t="s">
        <v>330</v>
      </c>
      <c r="B217" s="42" t="s">
        <v>331</v>
      </c>
      <c r="C217" s="106">
        <f>SUM(C218:C222)</f>
        <v>4</v>
      </c>
    </row>
    <row r="218" spans="1:3">
      <c r="A218" s="43" t="s">
        <v>332</v>
      </c>
      <c r="B218" s="44" t="s">
        <v>48</v>
      </c>
      <c r="C218" s="106"/>
    </row>
    <row r="219" spans="1:3">
      <c r="A219" s="43" t="s">
        <v>1223</v>
      </c>
      <c r="B219" s="44" t="s">
        <v>1164</v>
      </c>
      <c r="C219" s="106">
        <v>2</v>
      </c>
    </row>
    <row r="220" spans="1:3">
      <c r="A220" s="43" t="s">
        <v>333</v>
      </c>
      <c r="B220" s="44" t="s">
        <v>334</v>
      </c>
      <c r="C220" s="106"/>
    </row>
    <row r="221" spans="1:3">
      <c r="A221" s="43" t="s">
        <v>335</v>
      </c>
      <c r="B221" s="44" t="s">
        <v>50</v>
      </c>
      <c r="C221" s="106"/>
    </row>
    <row r="222" spans="1:3">
      <c r="A222" s="43" t="s">
        <v>336</v>
      </c>
      <c r="B222" s="44" t="s">
        <v>337</v>
      </c>
      <c r="C222" s="106">
        <v>2</v>
      </c>
    </row>
    <row r="223" spans="1:3">
      <c r="A223" s="41" t="s">
        <v>338</v>
      </c>
      <c r="B223" s="42" t="s">
        <v>339</v>
      </c>
      <c r="C223" s="106">
        <f>SUM(C224)</f>
        <v>1120</v>
      </c>
    </row>
    <row r="224" spans="1:3">
      <c r="A224" s="43" t="s">
        <v>340</v>
      </c>
      <c r="B224" s="44" t="s">
        <v>341</v>
      </c>
      <c r="C224" s="106">
        <v>1120</v>
      </c>
    </row>
    <row r="225" spans="1:3">
      <c r="A225" s="41" t="s">
        <v>342</v>
      </c>
      <c r="B225" s="42" t="s">
        <v>343</v>
      </c>
      <c r="C225" s="106">
        <f>SUM(C226,C229,C235,C239,C241,C244,C248,C250)</f>
        <v>51091</v>
      </c>
    </row>
    <row r="226" spans="1:3">
      <c r="A226" s="41" t="s">
        <v>344</v>
      </c>
      <c r="B226" s="42" t="s">
        <v>345</v>
      </c>
      <c r="C226" s="106">
        <f>SUM(C227:C228)</f>
        <v>555</v>
      </c>
    </row>
    <row r="227" spans="1:3">
      <c r="A227" s="43" t="s">
        <v>346</v>
      </c>
      <c r="B227" s="44" t="s">
        <v>48</v>
      </c>
      <c r="C227" s="106">
        <v>259</v>
      </c>
    </row>
    <row r="228" spans="1:3">
      <c r="A228" s="43" t="s">
        <v>347</v>
      </c>
      <c r="B228" s="44" t="s">
        <v>348</v>
      </c>
      <c r="C228" s="106">
        <v>296</v>
      </c>
    </row>
    <row r="229" spans="1:3">
      <c r="A229" s="41" t="s">
        <v>349</v>
      </c>
      <c r="B229" s="42" t="s">
        <v>350</v>
      </c>
      <c r="C229" s="106">
        <f>SUM(C230:C234)</f>
        <v>49272</v>
      </c>
    </row>
    <row r="230" spans="1:3">
      <c r="A230" s="43" t="s">
        <v>351</v>
      </c>
      <c r="B230" s="44" t="s">
        <v>352</v>
      </c>
      <c r="C230" s="106">
        <v>1120</v>
      </c>
    </row>
    <row r="231" spans="1:3">
      <c r="A231" s="43" t="s">
        <v>353</v>
      </c>
      <c r="B231" s="44" t="s">
        <v>354</v>
      </c>
      <c r="C231" s="106">
        <v>15104</v>
      </c>
    </row>
    <row r="232" spans="1:3">
      <c r="A232" s="43" t="s">
        <v>355</v>
      </c>
      <c r="B232" s="44" t="s">
        <v>356</v>
      </c>
      <c r="C232" s="106">
        <v>7902</v>
      </c>
    </row>
    <row r="233" spans="1:3">
      <c r="A233" s="43" t="s">
        <v>357</v>
      </c>
      <c r="B233" s="44" t="s">
        <v>358</v>
      </c>
      <c r="C233" s="106">
        <v>2319</v>
      </c>
    </row>
    <row r="234" spans="1:3">
      <c r="A234" s="43" t="s">
        <v>359</v>
      </c>
      <c r="B234" s="44" t="s">
        <v>360</v>
      </c>
      <c r="C234" s="106">
        <v>22827</v>
      </c>
    </row>
    <row r="235" spans="1:3">
      <c r="A235" s="41" t="s">
        <v>361</v>
      </c>
      <c r="B235" s="42" t="s">
        <v>362</v>
      </c>
      <c r="C235" s="106"/>
    </row>
    <row r="236" spans="1:3">
      <c r="A236" s="43" t="s">
        <v>363</v>
      </c>
      <c r="B236" s="44" t="s">
        <v>364</v>
      </c>
      <c r="C236" s="106"/>
    </row>
    <row r="237" spans="1:3">
      <c r="A237" s="43" t="s">
        <v>365</v>
      </c>
      <c r="B237" s="44" t="s">
        <v>366</v>
      </c>
      <c r="C237" s="106"/>
    </row>
    <row r="238" spans="1:3">
      <c r="A238" s="43" t="s">
        <v>367</v>
      </c>
      <c r="B238" s="44" t="s">
        <v>368</v>
      </c>
      <c r="C238" s="106"/>
    </row>
    <row r="239" spans="1:3">
      <c r="A239" s="41" t="s">
        <v>369</v>
      </c>
      <c r="B239" s="42" t="s">
        <v>370</v>
      </c>
      <c r="C239" s="106"/>
    </row>
    <row r="240" spans="1:3">
      <c r="A240" s="43" t="s">
        <v>371</v>
      </c>
      <c r="B240" s="44" t="s">
        <v>372</v>
      </c>
      <c r="C240" s="106"/>
    </row>
    <row r="241" spans="1:3">
      <c r="A241" s="41" t="s">
        <v>373</v>
      </c>
      <c r="B241" s="42" t="s">
        <v>374</v>
      </c>
      <c r="C241" s="106">
        <f>SUM(C242:C243)</f>
        <v>5</v>
      </c>
    </row>
    <row r="242" spans="1:3">
      <c r="A242" s="43" t="s">
        <v>375</v>
      </c>
      <c r="B242" s="44" t="s">
        <v>376</v>
      </c>
      <c r="C242" s="106"/>
    </row>
    <row r="243" spans="1:3">
      <c r="A243" s="43" t="s">
        <v>1224</v>
      </c>
      <c r="B243" s="44" t="s">
        <v>1225</v>
      </c>
      <c r="C243" s="106">
        <v>5</v>
      </c>
    </row>
    <row r="244" spans="1:3">
      <c r="A244" s="41" t="s">
        <v>377</v>
      </c>
      <c r="B244" s="42" t="s">
        <v>378</v>
      </c>
      <c r="C244" s="106">
        <f>SUM(C245:C247)</f>
        <v>283</v>
      </c>
    </row>
    <row r="245" spans="1:3">
      <c r="A245" s="43" t="s">
        <v>1226</v>
      </c>
      <c r="B245" s="44" t="s">
        <v>1227</v>
      </c>
      <c r="C245" s="106">
        <v>144</v>
      </c>
    </row>
    <row r="246" spans="1:3">
      <c r="A246" s="43" t="s">
        <v>379</v>
      </c>
      <c r="B246" s="44" t="s">
        <v>380</v>
      </c>
      <c r="C246" s="106">
        <v>139</v>
      </c>
    </row>
    <row r="247" spans="1:3">
      <c r="A247" s="43" t="s">
        <v>381</v>
      </c>
      <c r="B247" s="44" t="s">
        <v>382</v>
      </c>
      <c r="C247" s="106"/>
    </row>
    <row r="248" spans="1:3">
      <c r="A248" s="41" t="s">
        <v>383</v>
      </c>
      <c r="B248" s="42" t="s">
        <v>384</v>
      </c>
      <c r="C248" s="106"/>
    </row>
    <row r="249" spans="1:3">
      <c r="A249" s="43" t="s">
        <v>385</v>
      </c>
      <c r="B249" s="44" t="s">
        <v>386</v>
      </c>
      <c r="C249" s="106"/>
    </row>
    <row r="250" spans="1:3">
      <c r="A250" s="41" t="s">
        <v>387</v>
      </c>
      <c r="B250" s="42" t="s">
        <v>388</v>
      </c>
      <c r="C250" s="106">
        <f>SUM(C251)</f>
        <v>976</v>
      </c>
    </row>
    <row r="251" spans="1:3">
      <c r="A251" s="43" t="s">
        <v>389</v>
      </c>
      <c r="B251" s="44" t="s">
        <v>390</v>
      </c>
      <c r="C251" s="106">
        <v>976</v>
      </c>
    </row>
    <row r="252" spans="1:3">
      <c r="A252" s="41" t="s">
        <v>391</v>
      </c>
      <c r="B252" s="42" t="s">
        <v>392</v>
      </c>
      <c r="C252" s="106">
        <f>SUM(C253,C257,C261,C264,C268,C275)</f>
        <v>2237</v>
      </c>
    </row>
    <row r="253" spans="1:3">
      <c r="A253" s="41" t="s">
        <v>393</v>
      </c>
      <c r="B253" s="42" t="s">
        <v>394</v>
      </c>
      <c r="C253" s="106">
        <f>SUM(C254:C256)</f>
        <v>424</v>
      </c>
    </row>
    <row r="254" spans="1:3">
      <c r="A254" s="43" t="s">
        <v>395</v>
      </c>
      <c r="B254" s="44" t="s">
        <v>48</v>
      </c>
      <c r="C254" s="106">
        <v>356</v>
      </c>
    </row>
    <row r="255" spans="1:3">
      <c r="A255" s="43" t="s">
        <v>396</v>
      </c>
      <c r="B255" s="44" t="s">
        <v>63</v>
      </c>
      <c r="C255" s="106">
        <v>68</v>
      </c>
    </row>
    <row r="256" spans="1:3">
      <c r="A256" s="43" t="s">
        <v>397</v>
      </c>
      <c r="B256" s="44" t="s">
        <v>398</v>
      </c>
      <c r="C256" s="106"/>
    </row>
    <row r="257" spans="1:3">
      <c r="A257" s="41" t="s">
        <v>399</v>
      </c>
      <c r="B257" s="42" t="s">
        <v>400</v>
      </c>
      <c r="C257" s="106">
        <f>SUM(C258:C260)</f>
        <v>120</v>
      </c>
    </row>
    <row r="258" spans="1:3">
      <c r="A258" s="43" t="s">
        <v>1228</v>
      </c>
      <c r="B258" s="44" t="s">
        <v>1229</v>
      </c>
      <c r="C258" s="106">
        <v>100</v>
      </c>
    </row>
    <row r="259" spans="1:3">
      <c r="A259" s="43" t="s">
        <v>1230</v>
      </c>
      <c r="B259" s="44" t="s">
        <v>401</v>
      </c>
      <c r="C259" s="106"/>
    </row>
    <row r="260" spans="1:3">
      <c r="A260" s="43" t="s">
        <v>402</v>
      </c>
      <c r="B260" s="44" t="s">
        <v>403</v>
      </c>
      <c r="C260" s="106">
        <v>20</v>
      </c>
    </row>
    <row r="261" spans="1:3">
      <c r="A261" s="41" t="s">
        <v>404</v>
      </c>
      <c r="B261" s="42" t="s">
        <v>405</v>
      </c>
      <c r="C261" s="106">
        <f>SUM(C262:C263)</f>
        <v>130</v>
      </c>
    </row>
    <row r="262" spans="1:3">
      <c r="A262" s="43" t="s">
        <v>406</v>
      </c>
      <c r="B262" s="44" t="s">
        <v>407</v>
      </c>
      <c r="C262" s="106">
        <v>130</v>
      </c>
    </row>
    <row r="263" spans="1:3">
      <c r="A263" s="43" t="s">
        <v>408</v>
      </c>
      <c r="B263" s="44" t="s">
        <v>409</v>
      </c>
      <c r="C263" s="106"/>
    </row>
    <row r="264" spans="1:3">
      <c r="A264" s="41" t="s">
        <v>410</v>
      </c>
      <c r="B264" s="42" t="s">
        <v>411</v>
      </c>
      <c r="C264" s="106">
        <f>SUM(C265:C267)</f>
        <v>0</v>
      </c>
    </row>
    <row r="265" spans="1:3">
      <c r="A265" s="43" t="s">
        <v>412</v>
      </c>
      <c r="B265" s="44" t="s">
        <v>413</v>
      </c>
      <c r="C265" s="106"/>
    </row>
    <row r="266" spans="1:3">
      <c r="A266" s="43" t="s">
        <v>414</v>
      </c>
      <c r="B266" s="44" t="s">
        <v>415</v>
      </c>
      <c r="C266" s="106"/>
    </row>
    <row r="267" spans="1:3">
      <c r="A267" s="43" t="s">
        <v>416</v>
      </c>
      <c r="B267" s="44" t="s">
        <v>417</v>
      </c>
      <c r="C267" s="106"/>
    </row>
    <row r="268" spans="1:3">
      <c r="A268" s="41" t="s">
        <v>418</v>
      </c>
      <c r="B268" s="42" t="s">
        <v>419</v>
      </c>
      <c r="C268" s="106">
        <f>SUM(C269:C274)</f>
        <v>113</v>
      </c>
    </row>
    <row r="269" spans="1:3">
      <c r="A269" s="43" t="s">
        <v>420</v>
      </c>
      <c r="B269" s="44" t="s">
        <v>421</v>
      </c>
      <c r="C269" s="106">
        <v>73</v>
      </c>
    </row>
    <row r="270" spans="1:3">
      <c r="A270" s="43" t="s">
        <v>422</v>
      </c>
      <c r="B270" s="44" t="s">
        <v>423</v>
      </c>
      <c r="C270" s="106">
        <v>27</v>
      </c>
    </row>
    <row r="271" spans="1:3">
      <c r="A271" s="43" t="s">
        <v>424</v>
      </c>
      <c r="B271" s="44" t="s">
        <v>425</v>
      </c>
      <c r="C271" s="106">
        <v>9</v>
      </c>
    </row>
    <row r="272" spans="1:3">
      <c r="A272" s="43" t="s">
        <v>1231</v>
      </c>
      <c r="B272" s="44" t="s">
        <v>1232</v>
      </c>
      <c r="C272" s="106">
        <v>2</v>
      </c>
    </row>
    <row r="273" spans="1:3">
      <c r="A273" s="43" t="s">
        <v>426</v>
      </c>
      <c r="B273" s="44" t="s">
        <v>427</v>
      </c>
      <c r="C273" s="106"/>
    </row>
    <row r="274" spans="1:3">
      <c r="A274" s="43" t="s">
        <v>428</v>
      </c>
      <c r="B274" s="44" t="s">
        <v>429</v>
      </c>
      <c r="C274" s="106">
        <v>2</v>
      </c>
    </row>
    <row r="275" spans="1:3">
      <c r="A275" s="41" t="s">
        <v>430</v>
      </c>
      <c r="B275" s="42" t="s">
        <v>431</v>
      </c>
      <c r="C275" s="106">
        <f>SUM(C276:C277)</f>
        <v>1450</v>
      </c>
    </row>
    <row r="276" spans="1:3">
      <c r="A276" s="43" t="s">
        <v>1233</v>
      </c>
      <c r="B276" s="44" t="s">
        <v>1234</v>
      </c>
      <c r="C276" s="106">
        <v>450</v>
      </c>
    </row>
    <row r="277" spans="1:3">
      <c r="A277" s="43" t="s">
        <v>1235</v>
      </c>
      <c r="B277" s="44" t="s">
        <v>432</v>
      </c>
      <c r="C277" s="106">
        <v>1000</v>
      </c>
    </row>
    <row r="278" spans="1:3">
      <c r="A278" s="41" t="s">
        <v>433</v>
      </c>
      <c r="B278" s="42" t="s">
        <v>434</v>
      </c>
      <c r="C278" s="106">
        <f>SUM(C279,C290,C294,C304,C308)</f>
        <v>2593</v>
      </c>
    </row>
    <row r="279" spans="1:3">
      <c r="A279" s="41" t="s">
        <v>435</v>
      </c>
      <c r="B279" s="42" t="s">
        <v>436</v>
      </c>
      <c r="C279" s="106">
        <f>SUM(C280:C289)</f>
        <v>1806</v>
      </c>
    </row>
    <row r="280" spans="1:3">
      <c r="A280" s="43" t="s">
        <v>437</v>
      </c>
      <c r="B280" s="44" t="s">
        <v>48</v>
      </c>
      <c r="C280" s="106">
        <v>209</v>
      </c>
    </row>
    <row r="281" spans="1:3">
      <c r="A281" s="43" t="s">
        <v>1236</v>
      </c>
      <c r="B281" s="44" t="s">
        <v>1164</v>
      </c>
      <c r="C281" s="106">
        <v>74</v>
      </c>
    </row>
    <row r="282" spans="1:3">
      <c r="A282" s="43" t="s">
        <v>438</v>
      </c>
      <c r="B282" s="44" t="s">
        <v>439</v>
      </c>
      <c r="C282" s="106">
        <v>151</v>
      </c>
    </row>
    <row r="283" spans="1:3">
      <c r="A283" s="43" t="s">
        <v>1237</v>
      </c>
      <c r="B283" s="44" t="s">
        <v>1238</v>
      </c>
      <c r="C283" s="106">
        <v>158</v>
      </c>
    </row>
    <row r="284" spans="1:3">
      <c r="A284" s="43" t="s">
        <v>440</v>
      </c>
      <c r="B284" s="44" t="s">
        <v>441</v>
      </c>
      <c r="C284" s="106"/>
    </row>
    <row r="285" spans="1:3">
      <c r="A285" s="43" t="s">
        <v>442</v>
      </c>
      <c r="B285" s="44" t="s">
        <v>443</v>
      </c>
      <c r="C285" s="106">
        <v>513</v>
      </c>
    </row>
    <row r="286" spans="1:3">
      <c r="A286" s="43" t="s">
        <v>444</v>
      </c>
      <c r="B286" s="44" t="s">
        <v>445</v>
      </c>
      <c r="C286" s="106"/>
    </row>
    <row r="287" spans="1:3">
      <c r="A287" s="43" t="s">
        <v>446</v>
      </c>
      <c r="B287" s="44" t="s">
        <v>447</v>
      </c>
      <c r="C287" s="106"/>
    </row>
    <row r="288" spans="1:3">
      <c r="A288" s="43" t="s">
        <v>448</v>
      </c>
      <c r="B288" s="44" t="s">
        <v>449</v>
      </c>
      <c r="C288" s="106">
        <v>152</v>
      </c>
    </row>
    <row r="289" spans="1:3">
      <c r="A289" s="43" t="s">
        <v>450</v>
      </c>
      <c r="B289" s="44" t="s">
        <v>451</v>
      </c>
      <c r="C289" s="106">
        <v>549</v>
      </c>
    </row>
    <row r="290" spans="1:3">
      <c r="A290" s="41" t="s">
        <v>452</v>
      </c>
      <c r="B290" s="42" t="s">
        <v>453</v>
      </c>
      <c r="C290" s="106">
        <f>SUM(C291:C293)</f>
        <v>7</v>
      </c>
    </row>
    <row r="291" spans="1:3">
      <c r="A291" s="43" t="s">
        <v>1239</v>
      </c>
      <c r="B291" s="44" t="s">
        <v>1240</v>
      </c>
      <c r="C291" s="106">
        <v>7</v>
      </c>
    </row>
    <row r="292" spans="1:3">
      <c r="A292" s="43" t="s">
        <v>1241</v>
      </c>
      <c r="B292" s="44" t="s">
        <v>454</v>
      </c>
      <c r="C292" s="106"/>
    </row>
    <row r="293" spans="1:3">
      <c r="A293" s="43" t="s">
        <v>455</v>
      </c>
      <c r="B293" s="44" t="s">
        <v>456</v>
      </c>
      <c r="C293" s="106"/>
    </row>
    <row r="294" spans="1:3">
      <c r="A294" s="41" t="s">
        <v>457</v>
      </c>
      <c r="B294" s="42" t="s">
        <v>458</v>
      </c>
      <c r="C294" s="106">
        <f>SUM(C295:C303)</f>
        <v>250</v>
      </c>
    </row>
    <row r="295" spans="1:3">
      <c r="A295" s="43" t="s">
        <v>459</v>
      </c>
      <c r="B295" s="44" t="s">
        <v>48</v>
      </c>
      <c r="C295" s="106">
        <v>92</v>
      </c>
    </row>
    <row r="296" spans="1:3">
      <c r="A296" s="43" t="s">
        <v>1242</v>
      </c>
      <c r="B296" s="44" t="s">
        <v>1166</v>
      </c>
      <c r="C296" s="106">
        <v>19</v>
      </c>
    </row>
    <row r="297" spans="1:3">
      <c r="A297" s="43" t="s">
        <v>460</v>
      </c>
      <c r="B297" s="44" t="s">
        <v>461</v>
      </c>
      <c r="C297" s="106"/>
    </row>
    <row r="298" spans="1:3">
      <c r="A298" s="43" t="s">
        <v>462</v>
      </c>
      <c r="B298" s="44" t="s">
        <v>463</v>
      </c>
      <c r="C298" s="106">
        <v>20</v>
      </c>
    </row>
    <row r="299" spans="1:3">
      <c r="A299" s="43" t="s">
        <v>464</v>
      </c>
      <c r="B299" s="44" t="s">
        <v>465</v>
      </c>
      <c r="C299" s="106"/>
    </row>
    <row r="300" spans="1:3">
      <c r="A300" s="43" t="s">
        <v>466</v>
      </c>
      <c r="B300" s="44" t="s">
        <v>467</v>
      </c>
      <c r="C300" s="106">
        <v>20</v>
      </c>
    </row>
    <row r="301" spans="1:3">
      <c r="A301" s="43" t="s">
        <v>1243</v>
      </c>
      <c r="B301" s="44" t="s">
        <v>1244</v>
      </c>
      <c r="C301" s="106">
        <v>60</v>
      </c>
    </row>
    <row r="302" spans="1:3">
      <c r="A302" s="43" t="s">
        <v>1245</v>
      </c>
      <c r="B302" s="44" t="s">
        <v>1246</v>
      </c>
      <c r="C302" s="106">
        <v>5</v>
      </c>
    </row>
    <row r="303" spans="1:3">
      <c r="A303" s="43" t="s">
        <v>468</v>
      </c>
      <c r="B303" s="44" t="s">
        <v>469</v>
      </c>
      <c r="C303" s="106">
        <v>34</v>
      </c>
    </row>
    <row r="304" spans="1:3">
      <c r="A304" s="41" t="s">
        <v>470</v>
      </c>
      <c r="B304" s="42" t="s">
        <v>471</v>
      </c>
      <c r="C304" s="106">
        <f>SUM(C305:C307)</f>
        <v>82</v>
      </c>
    </row>
    <row r="305" spans="1:250">
      <c r="A305" s="43" t="s">
        <v>1247</v>
      </c>
      <c r="B305" s="44" t="s">
        <v>1164</v>
      </c>
      <c r="C305" s="106">
        <v>1</v>
      </c>
    </row>
    <row r="306" spans="1:250">
      <c r="A306" s="43" t="s">
        <v>1248</v>
      </c>
      <c r="B306" s="44" t="s">
        <v>1249</v>
      </c>
      <c r="C306" s="106">
        <v>1</v>
      </c>
    </row>
    <row r="307" spans="1:250">
      <c r="A307" s="43" t="s">
        <v>1250</v>
      </c>
      <c r="B307" s="44" t="s">
        <v>472</v>
      </c>
      <c r="C307" s="106">
        <v>80</v>
      </c>
    </row>
    <row r="308" spans="1:250">
      <c r="A308" s="43" t="s">
        <v>1251</v>
      </c>
      <c r="B308" s="42" t="s">
        <v>473</v>
      </c>
      <c r="C308" s="106">
        <f>SUM(C309:C310)</f>
        <v>448</v>
      </c>
    </row>
    <row r="309" spans="1:250">
      <c r="A309" s="43" t="s">
        <v>1252</v>
      </c>
      <c r="B309" s="44" t="s">
        <v>1253</v>
      </c>
      <c r="C309" s="106">
        <v>448</v>
      </c>
    </row>
    <row r="310" spans="1:250">
      <c r="A310" s="43" t="s">
        <v>1254</v>
      </c>
      <c r="B310" s="44" t="s">
        <v>474</v>
      </c>
      <c r="C310" s="106"/>
    </row>
    <row r="311" spans="1:250">
      <c r="A311" s="41" t="s">
        <v>475</v>
      </c>
      <c r="B311" s="42" t="s">
        <v>476</v>
      </c>
      <c r="C311" s="106">
        <f>SUM(C312,C324,C334,C339,C342,C349,C354,C360,C369,C371,C373,C376,C379,C384,C387,C390,C382)</f>
        <v>26280.1744</v>
      </c>
    </row>
    <row r="312" spans="1:250">
      <c r="A312" s="41" t="s">
        <v>477</v>
      </c>
      <c r="B312" s="42" t="s">
        <v>478</v>
      </c>
      <c r="C312" s="106">
        <f>SUM(C313:C323)</f>
        <v>1337</v>
      </c>
    </row>
    <row r="313" spans="1:250">
      <c r="A313" s="43" t="s">
        <v>479</v>
      </c>
      <c r="B313" s="44" t="s">
        <v>48</v>
      </c>
      <c r="C313" s="106">
        <v>355</v>
      </c>
    </row>
    <row r="314" spans="1:250">
      <c r="A314" s="43" t="s">
        <v>1255</v>
      </c>
      <c r="B314" s="44" t="s">
        <v>1256</v>
      </c>
      <c r="C314" s="106">
        <v>27</v>
      </c>
    </row>
    <row r="315" spans="1:250">
      <c r="A315" s="43" t="s">
        <v>1257</v>
      </c>
      <c r="B315" s="44" t="s">
        <v>1258</v>
      </c>
      <c r="C315" s="106">
        <v>126</v>
      </c>
    </row>
    <row r="316" spans="1:250">
      <c r="A316" s="43" t="s">
        <v>480</v>
      </c>
      <c r="B316" s="44" t="s">
        <v>481</v>
      </c>
      <c r="C316" s="106">
        <v>126</v>
      </c>
    </row>
    <row r="317" spans="1:250">
      <c r="A317" s="43" t="s">
        <v>482</v>
      </c>
      <c r="B317" s="44" t="s">
        <v>483</v>
      </c>
      <c r="C317" s="106"/>
    </row>
    <row r="318" spans="1:250">
      <c r="A318" s="43" t="s">
        <v>484</v>
      </c>
      <c r="B318" s="44" t="s">
        <v>485</v>
      </c>
      <c r="C318" s="106">
        <v>50</v>
      </c>
    </row>
    <row r="319" spans="1:250" s="32" customFormat="1">
      <c r="A319" s="43" t="s">
        <v>486</v>
      </c>
      <c r="B319" s="44" t="s">
        <v>487</v>
      </c>
      <c r="C319" s="106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4"/>
      <c r="BB319" s="34"/>
      <c r="BC319" s="34"/>
      <c r="BD319" s="34"/>
      <c r="BE319" s="34"/>
      <c r="BF319" s="34"/>
      <c r="BG319" s="34"/>
      <c r="BH319" s="34"/>
      <c r="BI319" s="34"/>
      <c r="BJ319" s="34"/>
      <c r="BK319" s="34"/>
      <c r="BL319" s="34"/>
      <c r="BM319" s="34"/>
      <c r="BN319" s="34"/>
      <c r="BO319" s="34"/>
      <c r="BP319" s="34"/>
      <c r="BQ319" s="34"/>
      <c r="BR319" s="34"/>
      <c r="BS319" s="34"/>
      <c r="BT319" s="34"/>
      <c r="BU319" s="34"/>
      <c r="BV319" s="34"/>
      <c r="BW319" s="34"/>
      <c r="BX319" s="34"/>
      <c r="BY319" s="34"/>
      <c r="BZ319" s="34"/>
      <c r="CA319" s="34"/>
      <c r="CB319" s="34"/>
      <c r="CC319" s="34"/>
      <c r="CD319" s="34"/>
      <c r="CE319" s="34"/>
      <c r="CF319" s="34"/>
      <c r="CG319" s="34"/>
      <c r="CH319" s="34"/>
      <c r="CI319" s="34"/>
      <c r="CJ319" s="34"/>
      <c r="CK319" s="34"/>
      <c r="CL319" s="34"/>
      <c r="CM319" s="34"/>
      <c r="CN319" s="34"/>
      <c r="CO319" s="34"/>
      <c r="CP319" s="34"/>
      <c r="CQ319" s="34"/>
      <c r="CR319" s="34"/>
      <c r="CS319" s="34"/>
      <c r="CT319" s="34"/>
      <c r="CU319" s="34"/>
      <c r="CV319" s="34"/>
      <c r="CW319" s="34"/>
      <c r="CX319" s="34"/>
      <c r="CY319" s="34"/>
      <c r="CZ319" s="34"/>
      <c r="DA319" s="34"/>
      <c r="DB319" s="34"/>
      <c r="DC319" s="34"/>
      <c r="DD319" s="34"/>
      <c r="DE319" s="34"/>
      <c r="DF319" s="34"/>
      <c r="DG319" s="34"/>
      <c r="DH319" s="34"/>
      <c r="DI319" s="34"/>
      <c r="DJ319" s="34"/>
      <c r="DK319" s="34"/>
      <c r="DL319" s="34"/>
      <c r="DM319" s="34"/>
      <c r="DN319" s="34"/>
      <c r="DO319" s="34"/>
      <c r="DP319" s="34"/>
      <c r="DQ319" s="34"/>
      <c r="DR319" s="34"/>
      <c r="DS319" s="34"/>
      <c r="DT319" s="34"/>
      <c r="DU319" s="34"/>
      <c r="DV319" s="34"/>
      <c r="DW319" s="34"/>
      <c r="DX319" s="34"/>
      <c r="DY319" s="34"/>
      <c r="DZ319" s="34"/>
      <c r="EA319" s="34"/>
      <c r="EB319" s="34"/>
      <c r="EC319" s="34"/>
      <c r="ED319" s="34"/>
      <c r="EE319" s="34"/>
      <c r="EF319" s="34"/>
      <c r="EG319" s="34"/>
      <c r="EH319" s="34"/>
      <c r="EI319" s="34"/>
      <c r="EJ319" s="34"/>
      <c r="EK319" s="34"/>
      <c r="EL319" s="34"/>
      <c r="EM319" s="34"/>
      <c r="EN319" s="34"/>
      <c r="EO319" s="34"/>
      <c r="EP319" s="34"/>
      <c r="EQ319" s="34"/>
      <c r="ER319" s="34"/>
      <c r="ES319" s="34"/>
      <c r="ET319" s="34"/>
      <c r="EU319" s="34"/>
      <c r="EV319" s="34"/>
      <c r="EW319" s="34"/>
      <c r="EX319" s="34"/>
      <c r="EY319" s="34"/>
      <c r="EZ319" s="34"/>
      <c r="FA319" s="34"/>
      <c r="FB319" s="34"/>
      <c r="FC319" s="34"/>
      <c r="FD319" s="34"/>
      <c r="FE319" s="34"/>
      <c r="FF319" s="34"/>
      <c r="FG319" s="34"/>
      <c r="FH319" s="34"/>
      <c r="FI319" s="34"/>
      <c r="FJ319" s="34"/>
      <c r="FK319" s="34"/>
      <c r="FL319" s="34"/>
      <c r="FM319" s="34"/>
      <c r="FN319" s="34"/>
      <c r="FO319" s="34"/>
      <c r="FP319" s="34"/>
      <c r="FQ319" s="34"/>
      <c r="FR319" s="34"/>
      <c r="FS319" s="34"/>
      <c r="FT319" s="34"/>
      <c r="FU319" s="34"/>
      <c r="FV319" s="34"/>
      <c r="FW319" s="34"/>
      <c r="FX319" s="34"/>
      <c r="FY319" s="34"/>
      <c r="FZ319" s="34"/>
      <c r="GA319" s="34"/>
      <c r="GB319" s="34"/>
      <c r="GC319" s="34"/>
      <c r="GD319" s="34"/>
      <c r="GE319" s="34"/>
      <c r="GF319" s="34"/>
      <c r="GG319" s="34"/>
      <c r="GH319" s="34"/>
      <c r="GI319" s="34"/>
      <c r="GJ319" s="34"/>
      <c r="GK319" s="34"/>
      <c r="GL319" s="34"/>
      <c r="GM319" s="34"/>
      <c r="GN319" s="34"/>
      <c r="GO319" s="34"/>
      <c r="GP319" s="34"/>
      <c r="GQ319" s="34"/>
      <c r="GR319" s="34"/>
      <c r="GS319" s="34"/>
      <c r="GT319" s="34"/>
      <c r="GU319" s="34"/>
      <c r="GV319" s="34"/>
      <c r="GW319" s="34"/>
      <c r="GX319" s="34"/>
      <c r="GY319" s="34"/>
      <c r="GZ319" s="34"/>
      <c r="HA319" s="34"/>
      <c r="HB319" s="34"/>
      <c r="HC319" s="34"/>
      <c r="HD319" s="34"/>
      <c r="HE319" s="34"/>
      <c r="HF319" s="34"/>
      <c r="HG319" s="34"/>
      <c r="HH319" s="34"/>
      <c r="HI319" s="34"/>
      <c r="HJ319" s="34"/>
      <c r="HK319" s="34"/>
      <c r="HL319" s="34"/>
      <c r="HM319" s="34"/>
      <c r="HN319" s="34"/>
      <c r="HO319" s="34"/>
      <c r="HP319" s="34"/>
      <c r="HQ319" s="34"/>
      <c r="HR319" s="34"/>
      <c r="HS319" s="34"/>
      <c r="HT319" s="34"/>
      <c r="HU319" s="34"/>
      <c r="HV319" s="34"/>
      <c r="HW319" s="34"/>
      <c r="HX319" s="34"/>
      <c r="HY319" s="34"/>
      <c r="HZ319" s="34"/>
      <c r="IA319" s="34"/>
      <c r="IB319" s="34"/>
      <c r="IC319" s="34"/>
      <c r="ID319" s="34"/>
      <c r="IE319" s="34"/>
      <c r="IF319" s="34"/>
      <c r="IG319" s="34"/>
      <c r="IH319" s="34"/>
      <c r="II319" s="34"/>
      <c r="IJ319" s="34"/>
      <c r="IK319" s="34"/>
      <c r="IL319" s="34"/>
      <c r="IM319" s="34"/>
      <c r="IN319" s="34"/>
      <c r="IO319" s="34"/>
      <c r="IP319" s="34"/>
    </row>
    <row r="320" spans="1:250">
      <c r="A320" s="43" t="s">
        <v>488</v>
      </c>
      <c r="B320" s="44" t="s">
        <v>489</v>
      </c>
      <c r="C320" s="106"/>
    </row>
    <row r="321" spans="1:3">
      <c r="A321" s="43" t="s">
        <v>490</v>
      </c>
      <c r="B321" s="44" t="s">
        <v>491</v>
      </c>
      <c r="C321" s="106">
        <v>611</v>
      </c>
    </row>
    <row r="322" spans="1:3">
      <c r="A322" s="43" t="s">
        <v>492</v>
      </c>
      <c r="B322" s="44" t="s">
        <v>493</v>
      </c>
      <c r="C322" s="106">
        <v>32</v>
      </c>
    </row>
    <row r="323" spans="1:3">
      <c r="A323" s="43" t="s">
        <v>494</v>
      </c>
      <c r="B323" s="44" t="s">
        <v>495</v>
      </c>
      <c r="C323" s="106">
        <v>10</v>
      </c>
    </row>
    <row r="324" spans="1:3">
      <c r="A324" s="41" t="s">
        <v>496</v>
      </c>
      <c r="B324" s="42" t="s">
        <v>497</v>
      </c>
      <c r="C324" s="106">
        <f t="shared" ref="C324" si="0">SUM(C325:C333)</f>
        <v>853</v>
      </c>
    </row>
    <row r="325" spans="1:3">
      <c r="A325" s="43" t="s">
        <v>498</v>
      </c>
      <c r="B325" s="44" t="s">
        <v>48</v>
      </c>
      <c r="C325" s="106">
        <v>172</v>
      </c>
    </row>
    <row r="326" spans="1:3">
      <c r="A326" s="43" t="s">
        <v>1259</v>
      </c>
      <c r="B326" s="44" t="s">
        <v>1256</v>
      </c>
      <c r="C326" s="106">
        <v>15</v>
      </c>
    </row>
    <row r="327" spans="1:3">
      <c r="A327" s="43" t="s">
        <v>1260</v>
      </c>
      <c r="B327" s="44" t="s">
        <v>1258</v>
      </c>
      <c r="C327" s="106">
        <v>65</v>
      </c>
    </row>
    <row r="328" spans="1:3">
      <c r="A328" s="43" t="s">
        <v>499</v>
      </c>
      <c r="B328" s="44" t="s">
        <v>500</v>
      </c>
      <c r="C328" s="106">
        <v>80</v>
      </c>
    </row>
    <row r="329" spans="1:3">
      <c r="A329" s="43" t="s">
        <v>501</v>
      </c>
      <c r="B329" s="44" t="s">
        <v>502</v>
      </c>
      <c r="C329" s="106">
        <v>10</v>
      </c>
    </row>
    <row r="330" spans="1:3">
      <c r="A330" s="43" t="s">
        <v>503</v>
      </c>
      <c r="B330" s="44" t="s">
        <v>504</v>
      </c>
      <c r="C330" s="106">
        <v>2</v>
      </c>
    </row>
    <row r="331" spans="1:3">
      <c r="A331" s="43" t="s">
        <v>505</v>
      </c>
      <c r="B331" s="44" t="s">
        <v>506</v>
      </c>
      <c r="C331" s="106">
        <v>52</v>
      </c>
    </row>
    <row r="332" spans="1:3">
      <c r="A332" s="43" t="s">
        <v>507</v>
      </c>
      <c r="B332" s="44" t="s">
        <v>508</v>
      </c>
      <c r="C332" s="106">
        <v>198</v>
      </c>
    </row>
    <row r="333" spans="1:3">
      <c r="A333" s="43" t="s">
        <v>509</v>
      </c>
      <c r="B333" s="44" t="s">
        <v>510</v>
      </c>
      <c r="C333" s="106">
        <v>259</v>
      </c>
    </row>
    <row r="334" spans="1:3">
      <c r="A334" s="41" t="s">
        <v>511</v>
      </c>
      <c r="B334" s="42" t="s">
        <v>512</v>
      </c>
      <c r="C334" s="106">
        <f>SUM(C335:C338)</f>
        <v>15832</v>
      </c>
    </row>
    <row r="335" spans="1:3">
      <c r="A335" s="43" t="s">
        <v>513</v>
      </c>
      <c r="B335" s="44" t="s">
        <v>514</v>
      </c>
      <c r="C335" s="106">
        <v>4873</v>
      </c>
    </row>
    <row r="336" spans="1:3">
      <c r="A336" s="43" t="s">
        <v>515</v>
      </c>
      <c r="B336" s="44" t="s">
        <v>516</v>
      </c>
      <c r="C336" s="106">
        <v>6158</v>
      </c>
    </row>
    <row r="337" spans="1:3">
      <c r="A337" s="43" t="s">
        <v>517</v>
      </c>
      <c r="B337" s="44" t="s">
        <v>518</v>
      </c>
      <c r="C337" s="106">
        <v>4200</v>
      </c>
    </row>
    <row r="338" spans="1:3">
      <c r="A338" s="43" t="s">
        <v>1261</v>
      </c>
      <c r="B338" s="44" t="s">
        <v>1262</v>
      </c>
      <c r="C338" s="106">
        <v>601</v>
      </c>
    </row>
    <row r="339" spans="1:3">
      <c r="A339" s="41" t="s">
        <v>519</v>
      </c>
      <c r="B339" s="42" t="s">
        <v>520</v>
      </c>
      <c r="C339" s="106">
        <f>SUM(C340:C341)</f>
        <v>400</v>
      </c>
    </row>
    <row r="340" spans="1:3">
      <c r="A340" s="43" t="s">
        <v>521</v>
      </c>
      <c r="B340" s="44" t="s">
        <v>522</v>
      </c>
      <c r="C340" s="106"/>
    </row>
    <row r="341" spans="1:3">
      <c r="A341" s="43" t="s">
        <v>523</v>
      </c>
      <c r="B341" s="44" t="s">
        <v>524</v>
      </c>
      <c r="C341" s="106">
        <v>400</v>
      </c>
    </row>
    <row r="342" spans="1:3">
      <c r="A342" s="41" t="s">
        <v>525</v>
      </c>
      <c r="B342" s="42" t="s">
        <v>526</v>
      </c>
      <c r="C342" s="106">
        <f>SUM(C343:C348)</f>
        <v>1014</v>
      </c>
    </row>
    <row r="343" spans="1:3">
      <c r="A343" s="43" t="s">
        <v>527</v>
      </c>
      <c r="B343" s="44" t="s">
        <v>528</v>
      </c>
      <c r="C343" s="106">
        <v>380</v>
      </c>
    </row>
    <row r="344" spans="1:3">
      <c r="A344" s="43" t="s">
        <v>529</v>
      </c>
      <c r="B344" s="44" t="s">
        <v>530</v>
      </c>
      <c r="C344" s="106">
        <v>20</v>
      </c>
    </row>
    <row r="345" spans="1:3">
      <c r="A345" s="43" t="s">
        <v>1263</v>
      </c>
      <c r="B345" s="44" t="s">
        <v>1264</v>
      </c>
      <c r="C345" s="106">
        <v>98</v>
      </c>
    </row>
    <row r="346" spans="1:3">
      <c r="A346" s="43" t="s">
        <v>531</v>
      </c>
      <c r="B346" s="44" t="s">
        <v>532</v>
      </c>
      <c r="C346" s="106">
        <v>415</v>
      </c>
    </row>
    <row r="347" spans="1:3">
      <c r="A347" s="43" t="s">
        <v>1265</v>
      </c>
      <c r="B347" s="44" t="s">
        <v>1266</v>
      </c>
      <c r="C347" s="106">
        <v>9</v>
      </c>
    </row>
    <row r="348" spans="1:3">
      <c r="A348" s="43" t="s">
        <v>533</v>
      </c>
      <c r="B348" s="44" t="s">
        <v>534</v>
      </c>
      <c r="C348" s="106">
        <v>92</v>
      </c>
    </row>
    <row r="349" spans="1:3">
      <c r="A349" s="41" t="s">
        <v>535</v>
      </c>
      <c r="B349" s="42" t="s">
        <v>536</v>
      </c>
      <c r="C349" s="106">
        <f>SUM(C350:C353)</f>
        <v>387</v>
      </c>
    </row>
    <row r="350" spans="1:3">
      <c r="A350" s="43" t="s">
        <v>1267</v>
      </c>
      <c r="B350" s="42" t="s">
        <v>1268</v>
      </c>
      <c r="C350" s="106">
        <v>387</v>
      </c>
    </row>
    <row r="351" spans="1:3">
      <c r="A351" s="43" t="s">
        <v>537</v>
      </c>
      <c r="B351" s="44" t="s">
        <v>538</v>
      </c>
      <c r="C351" s="106"/>
    </row>
    <row r="352" spans="1:3">
      <c r="A352" s="43" t="s">
        <v>539</v>
      </c>
      <c r="B352" s="44" t="s">
        <v>540</v>
      </c>
      <c r="C352" s="106"/>
    </row>
    <row r="353" spans="1:250">
      <c r="A353" s="43" t="s">
        <v>541</v>
      </c>
      <c r="B353" s="44" t="s">
        <v>542</v>
      </c>
      <c r="C353" s="106"/>
    </row>
    <row r="354" spans="1:250" s="32" customFormat="1">
      <c r="A354" s="41" t="s">
        <v>543</v>
      </c>
      <c r="B354" s="42" t="s">
        <v>544</v>
      </c>
      <c r="C354" s="106">
        <f>SUM(C355:C359)</f>
        <v>2623.1743999999999</v>
      </c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4"/>
      <c r="BB354" s="34"/>
      <c r="BC354" s="34"/>
      <c r="BD354" s="34"/>
      <c r="BE354" s="34"/>
      <c r="BF354" s="34"/>
      <c r="BG354" s="34"/>
      <c r="BH354" s="34"/>
      <c r="BI354" s="34"/>
      <c r="BJ354" s="34"/>
      <c r="BK354" s="34"/>
      <c r="BL354" s="34"/>
      <c r="BM354" s="34"/>
      <c r="BN354" s="34"/>
      <c r="BO354" s="34"/>
      <c r="BP354" s="34"/>
      <c r="BQ354" s="34"/>
      <c r="BR354" s="34"/>
      <c r="BS354" s="34"/>
      <c r="BT354" s="34"/>
      <c r="BU354" s="34"/>
      <c r="BV354" s="34"/>
      <c r="BW354" s="34"/>
      <c r="BX354" s="34"/>
      <c r="BY354" s="34"/>
      <c r="BZ354" s="34"/>
      <c r="CA354" s="34"/>
      <c r="CB354" s="34"/>
      <c r="CC354" s="34"/>
      <c r="CD354" s="34"/>
      <c r="CE354" s="34"/>
      <c r="CF354" s="34"/>
      <c r="CG354" s="34"/>
      <c r="CH354" s="34"/>
      <c r="CI354" s="34"/>
      <c r="CJ354" s="34"/>
      <c r="CK354" s="34"/>
      <c r="CL354" s="34"/>
      <c r="CM354" s="34"/>
      <c r="CN354" s="34"/>
      <c r="CO354" s="34"/>
      <c r="CP354" s="34"/>
      <c r="CQ354" s="34"/>
      <c r="CR354" s="34"/>
      <c r="CS354" s="34"/>
      <c r="CT354" s="34"/>
      <c r="CU354" s="34"/>
      <c r="CV354" s="34"/>
      <c r="CW354" s="34"/>
      <c r="CX354" s="34"/>
      <c r="CY354" s="34"/>
      <c r="CZ354" s="34"/>
      <c r="DA354" s="34"/>
      <c r="DB354" s="34"/>
      <c r="DC354" s="34"/>
      <c r="DD354" s="34"/>
      <c r="DE354" s="34"/>
      <c r="DF354" s="34"/>
      <c r="DG354" s="34"/>
      <c r="DH354" s="34"/>
      <c r="DI354" s="34"/>
      <c r="DJ354" s="34"/>
      <c r="DK354" s="34"/>
      <c r="DL354" s="34"/>
      <c r="DM354" s="34"/>
      <c r="DN354" s="34"/>
      <c r="DO354" s="34"/>
      <c r="DP354" s="34"/>
      <c r="DQ354" s="34"/>
      <c r="DR354" s="34"/>
      <c r="DS354" s="34"/>
      <c r="DT354" s="34"/>
      <c r="DU354" s="34"/>
      <c r="DV354" s="34"/>
      <c r="DW354" s="34"/>
      <c r="DX354" s="34"/>
      <c r="DY354" s="34"/>
      <c r="DZ354" s="34"/>
      <c r="EA354" s="34"/>
      <c r="EB354" s="34"/>
      <c r="EC354" s="34"/>
      <c r="ED354" s="34"/>
      <c r="EE354" s="34"/>
      <c r="EF354" s="34"/>
      <c r="EG354" s="34"/>
      <c r="EH354" s="34"/>
      <c r="EI354" s="34"/>
      <c r="EJ354" s="34"/>
      <c r="EK354" s="34"/>
      <c r="EL354" s="34"/>
      <c r="EM354" s="34"/>
      <c r="EN354" s="34"/>
      <c r="EO354" s="34"/>
      <c r="EP354" s="34"/>
      <c r="EQ354" s="34"/>
      <c r="ER354" s="34"/>
      <c r="ES354" s="34"/>
      <c r="ET354" s="34"/>
      <c r="EU354" s="34"/>
      <c r="EV354" s="34"/>
      <c r="EW354" s="34"/>
      <c r="EX354" s="34"/>
      <c r="EY354" s="34"/>
      <c r="EZ354" s="34"/>
      <c r="FA354" s="34"/>
      <c r="FB354" s="34"/>
      <c r="FC354" s="34"/>
      <c r="FD354" s="34"/>
      <c r="FE354" s="34"/>
      <c r="FF354" s="34"/>
      <c r="FG354" s="34"/>
      <c r="FH354" s="34"/>
      <c r="FI354" s="34"/>
      <c r="FJ354" s="34"/>
      <c r="FK354" s="34"/>
      <c r="FL354" s="34"/>
      <c r="FM354" s="34"/>
      <c r="FN354" s="34"/>
      <c r="FO354" s="34"/>
      <c r="FP354" s="34"/>
      <c r="FQ354" s="34"/>
      <c r="FR354" s="34"/>
      <c r="FS354" s="34"/>
      <c r="FT354" s="34"/>
      <c r="FU354" s="34"/>
      <c r="FV354" s="34"/>
      <c r="FW354" s="34"/>
      <c r="FX354" s="34"/>
      <c r="FY354" s="34"/>
      <c r="FZ354" s="34"/>
      <c r="GA354" s="34"/>
      <c r="GB354" s="34"/>
      <c r="GC354" s="34"/>
      <c r="GD354" s="34"/>
      <c r="GE354" s="34"/>
      <c r="GF354" s="34"/>
      <c r="GG354" s="34"/>
      <c r="GH354" s="34"/>
      <c r="GI354" s="34"/>
      <c r="GJ354" s="34"/>
      <c r="GK354" s="34"/>
      <c r="GL354" s="34"/>
      <c r="GM354" s="34"/>
      <c r="GN354" s="34"/>
      <c r="GO354" s="34"/>
      <c r="GP354" s="34"/>
      <c r="GQ354" s="34"/>
      <c r="GR354" s="34"/>
      <c r="GS354" s="34"/>
      <c r="GT354" s="34"/>
      <c r="GU354" s="34"/>
      <c r="GV354" s="34"/>
      <c r="GW354" s="34"/>
      <c r="GX354" s="34"/>
      <c r="GY354" s="34"/>
      <c r="GZ354" s="34"/>
      <c r="HA354" s="34"/>
      <c r="HB354" s="34"/>
      <c r="HC354" s="34"/>
      <c r="HD354" s="34"/>
      <c r="HE354" s="34"/>
      <c r="HF354" s="34"/>
      <c r="HG354" s="34"/>
      <c r="HH354" s="34"/>
      <c r="HI354" s="34"/>
      <c r="HJ354" s="34"/>
      <c r="HK354" s="34"/>
      <c r="HL354" s="34"/>
      <c r="HM354" s="34"/>
      <c r="HN354" s="34"/>
      <c r="HO354" s="34"/>
      <c r="HP354" s="34"/>
      <c r="HQ354" s="34"/>
      <c r="HR354" s="34"/>
      <c r="HS354" s="34"/>
      <c r="HT354" s="34"/>
      <c r="HU354" s="34"/>
      <c r="HV354" s="34"/>
      <c r="HW354" s="34"/>
      <c r="HX354" s="34"/>
      <c r="HY354" s="34"/>
      <c r="HZ354" s="34"/>
      <c r="IA354" s="34"/>
      <c r="IB354" s="34"/>
      <c r="IC354" s="34"/>
      <c r="ID354" s="34"/>
      <c r="IE354" s="34"/>
      <c r="IF354" s="34"/>
      <c r="IG354" s="34"/>
      <c r="IH354" s="34"/>
      <c r="II354" s="34"/>
      <c r="IJ354" s="34"/>
      <c r="IK354" s="34"/>
      <c r="IL354" s="34"/>
      <c r="IM354" s="34"/>
      <c r="IN354" s="34"/>
      <c r="IO354" s="34"/>
      <c r="IP354" s="34"/>
    </row>
    <row r="355" spans="1:250">
      <c r="A355" s="43" t="s">
        <v>545</v>
      </c>
      <c r="B355" s="44" t="s">
        <v>546</v>
      </c>
      <c r="C355" s="106">
        <v>231.2544</v>
      </c>
    </row>
    <row r="356" spans="1:250">
      <c r="A356" s="43" t="s">
        <v>1269</v>
      </c>
      <c r="B356" s="44" t="s">
        <v>1270</v>
      </c>
      <c r="C356" s="106">
        <v>148.91999999999999</v>
      </c>
    </row>
    <row r="357" spans="1:250">
      <c r="A357" s="43" t="s">
        <v>547</v>
      </c>
      <c r="B357" s="44" t="s">
        <v>548</v>
      </c>
      <c r="C357" s="106">
        <v>1605</v>
      </c>
    </row>
    <row r="358" spans="1:250">
      <c r="A358" s="43" t="s">
        <v>1271</v>
      </c>
      <c r="B358" s="44" t="s">
        <v>1272</v>
      </c>
      <c r="C358" s="106">
        <v>408</v>
      </c>
    </row>
    <row r="359" spans="1:250">
      <c r="A359" s="43" t="s">
        <v>549</v>
      </c>
      <c r="B359" s="44" t="s">
        <v>550</v>
      </c>
      <c r="C359" s="106">
        <v>230</v>
      </c>
    </row>
    <row r="360" spans="1:250">
      <c r="A360" s="41" t="s">
        <v>551</v>
      </c>
      <c r="B360" s="42" t="s">
        <v>552</v>
      </c>
      <c r="C360" s="106">
        <f>SUM(C361:C368)</f>
        <v>997</v>
      </c>
    </row>
    <row r="361" spans="1:250">
      <c r="A361" s="43" t="s">
        <v>553</v>
      </c>
      <c r="B361" s="44" t="s">
        <v>48</v>
      </c>
      <c r="C361" s="106">
        <v>104</v>
      </c>
    </row>
    <row r="362" spans="1:250">
      <c r="A362" s="43" t="s">
        <v>1273</v>
      </c>
      <c r="B362" s="44" t="s">
        <v>1256</v>
      </c>
      <c r="C362" s="106"/>
    </row>
    <row r="363" spans="1:250">
      <c r="A363" s="43" t="s">
        <v>1274</v>
      </c>
      <c r="B363" s="44" t="s">
        <v>1258</v>
      </c>
      <c r="C363" s="106">
        <v>88</v>
      </c>
    </row>
    <row r="364" spans="1:250">
      <c r="A364" s="43" t="s">
        <v>554</v>
      </c>
      <c r="B364" s="44" t="s">
        <v>555</v>
      </c>
      <c r="C364" s="106">
        <v>43</v>
      </c>
    </row>
    <row r="365" spans="1:250">
      <c r="A365" s="43" t="s">
        <v>556</v>
      </c>
      <c r="B365" s="44" t="s">
        <v>557</v>
      </c>
      <c r="C365" s="106">
        <v>25</v>
      </c>
    </row>
    <row r="366" spans="1:250">
      <c r="A366" s="43" t="s">
        <v>558</v>
      </c>
      <c r="B366" s="44" t="s">
        <v>559</v>
      </c>
      <c r="C366" s="106"/>
    </row>
    <row r="367" spans="1:250">
      <c r="A367" s="43" t="s">
        <v>1275</v>
      </c>
      <c r="B367" s="44" t="s">
        <v>1276</v>
      </c>
      <c r="C367" s="106">
        <v>441</v>
      </c>
    </row>
    <row r="368" spans="1:250">
      <c r="A368" s="43" t="s">
        <v>560</v>
      </c>
      <c r="B368" s="44" t="s">
        <v>561</v>
      </c>
      <c r="C368" s="106">
        <v>296</v>
      </c>
    </row>
    <row r="369" spans="1:3">
      <c r="A369" s="43" t="s">
        <v>1369</v>
      </c>
      <c r="B369" s="44" t="s">
        <v>1277</v>
      </c>
      <c r="C369" s="106">
        <f>SUM(C370)</f>
        <v>18</v>
      </c>
    </row>
    <row r="370" spans="1:3">
      <c r="A370" s="43" t="s">
        <v>1278</v>
      </c>
      <c r="B370" s="44" t="s">
        <v>1279</v>
      </c>
      <c r="C370" s="106">
        <v>18</v>
      </c>
    </row>
    <row r="371" spans="1:3">
      <c r="A371" s="41" t="s">
        <v>562</v>
      </c>
      <c r="B371" s="42" t="s">
        <v>563</v>
      </c>
      <c r="C371" s="106"/>
    </row>
    <row r="372" spans="1:3">
      <c r="A372" s="43" t="s">
        <v>564</v>
      </c>
      <c r="B372" s="44" t="s">
        <v>48</v>
      </c>
      <c r="C372" s="106"/>
    </row>
    <row r="373" spans="1:3">
      <c r="A373" s="41" t="s">
        <v>565</v>
      </c>
      <c r="B373" s="42" t="s">
        <v>566</v>
      </c>
      <c r="C373" s="106">
        <f>SUM(C374:C375)</f>
        <v>775</v>
      </c>
    </row>
    <row r="374" spans="1:3">
      <c r="A374" s="43" t="s">
        <v>567</v>
      </c>
      <c r="B374" s="44" t="s">
        <v>568</v>
      </c>
      <c r="C374" s="106">
        <v>411</v>
      </c>
    </row>
    <row r="375" spans="1:3">
      <c r="A375" s="43" t="s">
        <v>569</v>
      </c>
      <c r="B375" s="44" t="s">
        <v>570</v>
      </c>
      <c r="C375" s="106">
        <v>364</v>
      </c>
    </row>
    <row r="376" spans="1:3">
      <c r="A376" s="41" t="s">
        <v>571</v>
      </c>
      <c r="B376" s="42" t="s">
        <v>572</v>
      </c>
      <c r="C376" s="106">
        <f>SUM(C377:C378)</f>
        <v>260</v>
      </c>
    </row>
    <row r="377" spans="1:3">
      <c r="A377" s="43" t="s">
        <v>573</v>
      </c>
      <c r="B377" s="44" t="s">
        <v>574</v>
      </c>
      <c r="C377" s="106">
        <v>50</v>
      </c>
    </row>
    <row r="378" spans="1:3">
      <c r="A378" s="43" t="s">
        <v>575</v>
      </c>
      <c r="B378" s="44" t="s">
        <v>576</v>
      </c>
      <c r="C378" s="106">
        <v>210</v>
      </c>
    </row>
    <row r="379" spans="1:3">
      <c r="A379" s="43" t="s">
        <v>1370</v>
      </c>
      <c r="B379" s="42" t="s">
        <v>572</v>
      </c>
      <c r="C379" s="106">
        <f>SUM(C380:C381)</f>
        <v>247</v>
      </c>
    </row>
    <row r="380" spans="1:3">
      <c r="A380" s="43" t="s">
        <v>1280</v>
      </c>
      <c r="B380" s="44" t="s">
        <v>1281</v>
      </c>
      <c r="C380" s="106">
        <v>54</v>
      </c>
    </row>
    <row r="381" spans="1:3">
      <c r="A381" s="43" t="s">
        <v>1282</v>
      </c>
      <c r="B381" s="44" t="s">
        <v>1283</v>
      </c>
      <c r="C381" s="106">
        <v>193</v>
      </c>
    </row>
    <row r="382" spans="1:3">
      <c r="A382" s="43" t="s">
        <v>1371</v>
      </c>
      <c r="B382" s="44" t="s">
        <v>1365</v>
      </c>
      <c r="C382" s="106">
        <v>8</v>
      </c>
    </row>
    <row r="383" spans="1:3">
      <c r="A383" s="43" t="s">
        <v>1363</v>
      </c>
      <c r="B383" s="44" t="s">
        <v>1364</v>
      </c>
      <c r="C383" s="106">
        <v>8</v>
      </c>
    </row>
    <row r="384" spans="1:3">
      <c r="A384" s="41" t="s">
        <v>577</v>
      </c>
      <c r="B384" s="42" t="s">
        <v>578</v>
      </c>
      <c r="C384" s="106">
        <f>SUM(C385:C386)</f>
        <v>683</v>
      </c>
    </row>
    <row r="385" spans="1:3">
      <c r="A385" s="43" t="s">
        <v>579</v>
      </c>
      <c r="B385" s="44" t="s">
        <v>580</v>
      </c>
      <c r="C385" s="106">
        <v>545</v>
      </c>
    </row>
    <row r="386" spans="1:3">
      <c r="A386" s="43" t="s">
        <v>581</v>
      </c>
      <c r="B386" s="44" t="s">
        <v>582</v>
      </c>
      <c r="C386" s="106">
        <v>138</v>
      </c>
    </row>
    <row r="387" spans="1:3">
      <c r="A387" s="41" t="s">
        <v>583</v>
      </c>
      <c r="B387" s="42" t="s">
        <v>584</v>
      </c>
      <c r="C387" s="106">
        <f>SUM(C388:C389)</f>
        <v>260</v>
      </c>
    </row>
    <row r="388" spans="1:3">
      <c r="A388" s="43" t="s">
        <v>1284</v>
      </c>
      <c r="B388" s="42" t="s">
        <v>1285</v>
      </c>
      <c r="C388" s="106">
        <v>100</v>
      </c>
    </row>
    <row r="389" spans="1:3">
      <c r="A389" s="43" t="s">
        <v>585</v>
      </c>
      <c r="B389" s="44" t="s">
        <v>586</v>
      </c>
      <c r="C389" s="106">
        <v>160</v>
      </c>
    </row>
    <row r="390" spans="1:3">
      <c r="A390" s="41" t="s">
        <v>587</v>
      </c>
      <c r="B390" s="42" t="s">
        <v>588</v>
      </c>
      <c r="C390" s="106">
        <f>SUM(C391)</f>
        <v>586</v>
      </c>
    </row>
    <row r="391" spans="1:3">
      <c r="A391" s="43" t="s">
        <v>589</v>
      </c>
      <c r="B391" s="44" t="s">
        <v>590</v>
      </c>
      <c r="C391" s="106">
        <v>586</v>
      </c>
    </row>
    <row r="392" spans="1:3">
      <c r="A392" s="41" t="s">
        <v>591</v>
      </c>
      <c r="B392" s="42" t="s">
        <v>592</v>
      </c>
      <c r="C392" s="106">
        <f>SUM(C393,C397,C404,C408,C417,C419,C423,C432,C437,C440,C444,C447)</f>
        <v>12180</v>
      </c>
    </row>
    <row r="393" spans="1:3">
      <c r="A393" s="41" t="s">
        <v>593</v>
      </c>
      <c r="B393" s="42" t="s">
        <v>594</v>
      </c>
      <c r="C393" s="106">
        <f>SUM(C394:C396)</f>
        <v>502</v>
      </c>
    </row>
    <row r="394" spans="1:3">
      <c r="A394" s="43" t="s">
        <v>595</v>
      </c>
      <c r="B394" s="44" t="s">
        <v>48</v>
      </c>
      <c r="C394" s="106">
        <v>253</v>
      </c>
    </row>
    <row r="395" spans="1:3">
      <c r="A395" s="43" t="s">
        <v>1286</v>
      </c>
      <c r="B395" s="44" t="s">
        <v>1258</v>
      </c>
      <c r="C395" s="106">
        <v>234</v>
      </c>
    </row>
    <row r="396" spans="1:3">
      <c r="A396" s="43" t="s">
        <v>596</v>
      </c>
      <c r="B396" s="44" t="s">
        <v>597</v>
      </c>
      <c r="C396" s="106">
        <v>15</v>
      </c>
    </row>
    <row r="397" spans="1:3">
      <c r="A397" s="41" t="s">
        <v>598</v>
      </c>
      <c r="B397" s="42" t="s">
        <v>599</v>
      </c>
      <c r="C397" s="106">
        <f>SUM(C398:C403)</f>
        <v>672</v>
      </c>
    </row>
    <row r="398" spans="1:3">
      <c r="A398" s="43" t="s">
        <v>600</v>
      </c>
      <c r="B398" s="42" t="s">
        <v>601</v>
      </c>
      <c r="C398" s="106">
        <v>110</v>
      </c>
    </row>
    <row r="399" spans="1:3">
      <c r="A399" s="43" t="s">
        <v>602</v>
      </c>
      <c r="B399" s="44" t="s">
        <v>603</v>
      </c>
      <c r="C399" s="106"/>
    </row>
    <row r="400" spans="1:3">
      <c r="A400" s="43" t="s">
        <v>604</v>
      </c>
      <c r="B400" s="44" t="s">
        <v>605</v>
      </c>
      <c r="C400" s="106"/>
    </row>
    <row r="401" spans="1:3">
      <c r="A401" s="43" t="s">
        <v>606</v>
      </c>
      <c r="B401" s="44" t="s">
        <v>607</v>
      </c>
      <c r="C401" s="106">
        <v>30</v>
      </c>
    </row>
    <row r="402" spans="1:3">
      <c r="A402" s="43" t="s">
        <v>608</v>
      </c>
      <c r="B402" s="44" t="s">
        <v>609</v>
      </c>
      <c r="C402" s="106">
        <v>211</v>
      </c>
    </row>
    <row r="403" spans="1:3">
      <c r="A403" s="43" t="s">
        <v>610</v>
      </c>
      <c r="B403" s="44" t="s">
        <v>611</v>
      </c>
      <c r="C403" s="106">
        <v>321</v>
      </c>
    </row>
    <row r="404" spans="1:3">
      <c r="A404" s="43" t="s">
        <v>1372</v>
      </c>
      <c r="B404" s="42" t="s">
        <v>612</v>
      </c>
      <c r="C404" s="106">
        <f>SUM(C405:C407)</f>
        <v>3415</v>
      </c>
    </row>
    <row r="405" spans="1:3">
      <c r="A405" s="43" t="s">
        <v>1287</v>
      </c>
      <c r="B405" s="42" t="s">
        <v>1288</v>
      </c>
      <c r="C405" s="106">
        <v>280</v>
      </c>
    </row>
    <row r="406" spans="1:3">
      <c r="A406" s="43" t="s">
        <v>613</v>
      </c>
      <c r="B406" s="42" t="s">
        <v>614</v>
      </c>
      <c r="C406" s="106">
        <v>80</v>
      </c>
    </row>
    <row r="407" spans="1:3">
      <c r="A407" s="43" t="s">
        <v>615</v>
      </c>
      <c r="B407" s="44" t="s">
        <v>616</v>
      </c>
      <c r="C407" s="106">
        <v>3055</v>
      </c>
    </row>
    <row r="408" spans="1:3">
      <c r="A408" s="41" t="s">
        <v>617</v>
      </c>
      <c r="B408" s="42" t="s">
        <v>618</v>
      </c>
      <c r="C408" s="106">
        <f>SUM(C409:C416)</f>
        <v>776</v>
      </c>
    </row>
    <row r="409" spans="1:3">
      <c r="A409" s="43" t="s">
        <v>619</v>
      </c>
      <c r="B409" s="44" t="s">
        <v>620</v>
      </c>
      <c r="C409" s="106"/>
    </row>
    <row r="410" spans="1:3">
      <c r="A410" s="43" t="s">
        <v>621</v>
      </c>
      <c r="B410" s="44" t="s">
        <v>622</v>
      </c>
      <c r="C410" s="106">
        <v>100</v>
      </c>
    </row>
    <row r="411" spans="1:3">
      <c r="A411" s="43" t="s">
        <v>623</v>
      </c>
      <c r="B411" s="44" t="s">
        <v>624</v>
      </c>
      <c r="C411" s="106"/>
    </row>
    <row r="412" spans="1:3">
      <c r="A412" s="43" t="s">
        <v>625</v>
      </c>
      <c r="B412" s="44" t="s">
        <v>626</v>
      </c>
      <c r="C412" s="106"/>
    </row>
    <row r="413" spans="1:3">
      <c r="A413" s="43" t="s">
        <v>1289</v>
      </c>
      <c r="B413" s="44" t="s">
        <v>1290</v>
      </c>
      <c r="C413" s="106">
        <v>505</v>
      </c>
    </row>
    <row r="414" spans="1:3">
      <c r="A414" s="43" t="s">
        <v>627</v>
      </c>
      <c r="B414" s="44" t="s">
        <v>628</v>
      </c>
      <c r="C414" s="106">
        <v>108</v>
      </c>
    </row>
    <row r="415" spans="1:3">
      <c r="A415" s="43" t="s">
        <v>629</v>
      </c>
      <c r="B415" s="44" t="s">
        <v>630</v>
      </c>
      <c r="C415" s="106">
        <v>15</v>
      </c>
    </row>
    <row r="416" spans="1:3">
      <c r="A416" s="43" t="s">
        <v>631</v>
      </c>
      <c r="B416" s="44" t="s">
        <v>632</v>
      </c>
      <c r="C416" s="106">
        <v>48</v>
      </c>
    </row>
    <row r="417" spans="1:3">
      <c r="A417" s="43" t="s">
        <v>1373</v>
      </c>
      <c r="B417" s="42" t="s">
        <v>633</v>
      </c>
      <c r="C417" s="106"/>
    </row>
    <row r="418" spans="1:3">
      <c r="A418" s="43" t="s">
        <v>634</v>
      </c>
      <c r="B418" s="44" t="s">
        <v>635</v>
      </c>
      <c r="C418" s="106"/>
    </row>
    <row r="419" spans="1:3">
      <c r="A419" s="41" t="s">
        <v>636</v>
      </c>
      <c r="B419" s="42" t="s">
        <v>637</v>
      </c>
      <c r="C419" s="106">
        <f>SUM(C420:C422)</f>
        <v>1014</v>
      </c>
    </row>
    <row r="420" spans="1:3">
      <c r="A420" s="43" t="s">
        <v>638</v>
      </c>
      <c r="B420" s="44" t="s">
        <v>639</v>
      </c>
      <c r="C420" s="106">
        <v>347</v>
      </c>
    </row>
    <row r="421" spans="1:3">
      <c r="A421" s="43" t="s">
        <v>640</v>
      </c>
      <c r="B421" s="44" t="s">
        <v>641</v>
      </c>
      <c r="C421" s="106"/>
    </row>
    <row r="422" spans="1:3">
      <c r="A422" s="43" t="s">
        <v>642</v>
      </c>
      <c r="B422" s="44" t="s">
        <v>643</v>
      </c>
      <c r="C422" s="106">
        <v>667</v>
      </c>
    </row>
    <row r="423" spans="1:3">
      <c r="A423" s="41" t="s">
        <v>644</v>
      </c>
      <c r="B423" s="42" t="s">
        <v>645</v>
      </c>
      <c r="C423" s="106">
        <f>SUM(C424:C431)</f>
        <v>887</v>
      </c>
    </row>
    <row r="424" spans="1:3">
      <c r="A424" s="43" t="s">
        <v>646</v>
      </c>
      <c r="B424" s="44" t="s">
        <v>48</v>
      </c>
      <c r="C424" s="106">
        <v>385</v>
      </c>
    </row>
    <row r="425" spans="1:3">
      <c r="A425" s="43" t="s">
        <v>1291</v>
      </c>
      <c r="B425" s="44" t="s">
        <v>1256</v>
      </c>
      <c r="C425" s="106">
        <v>33</v>
      </c>
    </row>
    <row r="426" spans="1:3">
      <c r="A426" s="43" t="s">
        <v>1292</v>
      </c>
      <c r="B426" s="44" t="s">
        <v>1258</v>
      </c>
      <c r="C426" s="106">
        <v>147</v>
      </c>
    </row>
    <row r="427" spans="1:3">
      <c r="A427" s="43" t="s">
        <v>647</v>
      </c>
      <c r="B427" s="44" t="s">
        <v>648</v>
      </c>
      <c r="C427" s="106">
        <v>5</v>
      </c>
    </row>
    <row r="428" spans="1:3">
      <c r="A428" s="43" t="s">
        <v>1293</v>
      </c>
      <c r="B428" s="44" t="s">
        <v>1294</v>
      </c>
      <c r="C428" s="106">
        <v>10</v>
      </c>
    </row>
    <row r="429" spans="1:3">
      <c r="A429" s="43" t="s">
        <v>649</v>
      </c>
      <c r="B429" s="44" t="s">
        <v>650</v>
      </c>
      <c r="C429" s="106">
        <v>110</v>
      </c>
    </row>
    <row r="430" spans="1:3">
      <c r="A430" s="43" t="s">
        <v>651</v>
      </c>
      <c r="B430" s="44" t="s">
        <v>50</v>
      </c>
      <c r="C430" s="106"/>
    </row>
    <row r="431" spans="1:3">
      <c r="A431" s="43" t="s">
        <v>652</v>
      </c>
      <c r="B431" s="44" t="s">
        <v>653</v>
      </c>
      <c r="C431" s="106">
        <v>197</v>
      </c>
    </row>
    <row r="432" spans="1:3">
      <c r="A432" s="41" t="s">
        <v>654</v>
      </c>
      <c r="B432" s="42" t="s">
        <v>655</v>
      </c>
      <c r="C432" s="106">
        <f>SUM(C433:C436)</f>
        <v>2462</v>
      </c>
    </row>
    <row r="433" spans="1:3">
      <c r="A433" s="43" t="s">
        <v>1295</v>
      </c>
      <c r="B433" s="42" t="s">
        <v>1296</v>
      </c>
      <c r="C433" s="106">
        <v>600</v>
      </c>
    </row>
    <row r="434" spans="1:3">
      <c r="A434" s="43" t="s">
        <v>1297</v>
      </c>
      <c r="B434" s="42" t="s">
        <v>1298</v>
      </c>
      <c r="C434" s="106">
        <v>1482</v>
      </c>
    </row>
    <row r="435" spans="1:3">
      <c r="A435" s="43" t="s">
        <v>1299</v>
      </c>
      <c r="B435" s="42" t="s">
        <v>1300</v>
      </c>
      <c r="C435" s="106">
        <v>380</v>
      </c>
    </row>
    <row r="436" spans="1:3">
      <c r="A436" s="43" t="s">
        <v>656</v>
      </c>
      <c r="B436" s="44" t="s">
        <v>657</v>
      </c>
      <c r="C436" s="106"/>
    </row>
    <row r="437" spans="1:3">
      <c r="A437" s="41" t="s">
        <v>658</v>
      </c>
      <c r="B437" s="42" t="s">
        <v>659</v>
      </c>
      <c r="C437" s="106">
        <f>SUM(C438:C439)</f>
        <v>2037</v>
      </c>
    </row>
    <row r="438" spans="1:3">
      <c r="A438" s="43" t="s">
        <v>660</v>
      </c>
      <c r="B438" s="44" t="s">
        <v>661</v>
      </c>
      <c r="C438" s="106">
        <v>1399</v>
      </c>
    </row>
    <row r="439" spans="1:3">
      <c r="A439" s="43" t="s">
        <v>662</v>
      </c>
      <c r="B439" s="44" t="s">
        <v>663</v>
      </c>
      <c r="C439" s="106">
        <v>638</v>
      </c>
    </row>
    <row r="440" spans="1:3">
      <c r="A440" s="41" t="s">
        <v>664</v>
      </c>
      <c r="B440" s="42" t="s">
        <v>665</v>
      </c>
      <c r="C440" s="106">
        <f>SUM(C441:C443)</f>
        <v>108</v>
      </c>
    </row>
    <row r="441" spans="1:3">
      <c r="A441" s="43" t="s">
        <v>666</v>
      </c>
      <c r="B441" s="44" t="s">
        <v>667</v>
      </c>
      <c r="C441" s="106">
        <v>108</v>
      </c>
    </row>
    <row r="442" spans="1:3">
      <c r="A442" s="43" t="s">
        <v>668</v>
      </c>
      <c r="B442" s="44" t="s">
        <v>669</v>
      </c>
      <c r="C442" s="106"/>
    </row>
    <row r="443" spans="1:3">
      <c r="A443" s="43" t="s">
        <v>670</v>
      </c>
      <c r="B443" s="44" t="s">
        <v>671</v>
      </c>
      <c r="C443" s="106"/>
    </row>
    <row r="444" spans="1:3">
      <c r="A444" s="43" t="s">
        <v>672</v>
      </c>
      <c r="B444" s="42" t="s">
        <v>673</v>
      </c>
      <c r="C444" s="106">
        <f>SUM(C445:C446)</f>
        <v>123</v>
      </c>
    </row>
    <row r="445" spans="1:3">
      <c r="A445" s="43" t="s">
        <v>674</v>
      </c>
      <c r="B445" s="44" t="s">
        <v>675</v>
      </c>
      <c r="C445" s="106">
        <v>123</v>
      </c>
    </row>
    <row r="446" spans="1:3">
      <c r="A446" s="43" t="s">
        <v>676</v>
      </c>
      <c r="B446" s="44" t="s">
        <v>677</v>
      </c>
      <c r="C446" s="106"/>
    </row>
    <row r="447" spans="1:3">
      <c r="A447" s="41" t="s">
        <v>678</v>
      </c>
      <c r="B447" s="42" t="s">
        <v>679</v>
      </c>
      <c r="C447" s="106">
        <f>SUM(C448)</f>
        <v>184</v>
      </c>
    </row>
    <row r="448" spans="1:3">
      <c r="A448" s="43" t="s">
        <v>680</v>
      </c>
      <c r="B448" s="44" t="s">
        <v>681</v>
      </c>
      <c r="C448" s="106">
        <v>184</v>
      </c>
    </row>
    <row r="449" spans="1:3">
      <c r="A449" s="41" t="s">
        <v>682</v>
      </c>
      <c r="B449" s="42" t="s">
        <v>683</v>
      </c>
      <c r="C449" s="106">
        <f>SUM(C450,C454,C456,C462,C464,C466)</f>
        <v>383</v>
      </c>
    </row>
    <row r="450" spans="1:3">
      <c r="A450" s="41" t="s">
        <v>684</v>
      </c>
      <c r="B450" s="42" t="s">
        <v>685</v>
      </c>
      <c r="C450" s="106">
        <f>SUM(C451:C453)</f>
        <v>100</v>
      </c>
    </row>
    <row r="451" spans="1:3">
      <c r="A451" s="43" t="s">
        <v>686</v>
      </c>
      <c r="B451" s="44" t="s">
        <v>48</v>
      </c>
      <c r="C451" s="106">
        <v>20</v>
      </c>
    </row>
    <row r="452" spans="1:3">
      <c r="A452" s="43" t="s">
        <v>687</v>
      </c>
      <c r="B452" s="44" t="s">
        <v>688</v>
      </c>
      <c r="C452" s="106"/>
    </row>
    <row r="453" spans="1:3">
      <c r="A453" s="43" t="s">
        <v>689</v>
      </c>
      <c r="B453" s="44" t="s">
        <v>690</v>
      </c>
      <c r="C453" s="106">
        <v>80</v>
      </c>
    </row>
    <row r="454" spans="1:3">
      <c r="A454" s="41" t="s">
        <v>691</v>
      </c>
      <c r="B454" s="42" t="s">
        <v>692</v>
      </c>
      <c r="C454" s="106"/>
    </row>
    <row r="455" spans="1:3">
      <c r="A455" s="43" t="s">
        <v>693</v>
      </c>
      <c r="B455" s="44" t="s">
        <v>694</v>
      </c>
      <c r="C455" s="106"/>
    </row>
    <row r="456" spans="1:3">
      <c r="A456" s="41" t="s">
        <v>695</v>
      </c>
      <c r="B456" s="42" t="s">
        <v>696</v>
      </c>
      <c r="C456" s="106">
        <f>SUM(C457:C461)</f>
        <v>283</v>
      </c>
    </row>
    <row r="457" spans="1:3">
      <c r="A457" s="43" t="s">
        <v>697</v>
      </c>
      <c r="B457" s="44" t="s">
        <v>698</v>
      </c>
      <c r="C457" s="106"/>
    </row>
    <row r="458" spans="1:3">
      <c r="A458" s="43" t="s">
        <v>699</v>
      </c>
      <c r="B458" s="44" t="s">
        <v>700</v>
      </c>
      <c r="C458" s="106">
        <v>283</v>
      </c>
    </row>
    <row r="459" spans="1:3">
      <c r="A459" s="43" t="s">
        <v>701</v>
      </c>
      <c r="B459" s="44" t="s">
        <v>702</v>
      </c>
      <c r="C459" s="106"/>
    </row>
    <row r="460" spans="1:3">
      <c r="A460" s="43" t="s">
        <v>703</v>
      </c>
      <c r="B460" s="44" t="s">
        <v>704</v>
      </c>
      <c r="C460" s="106"/>
    </row>
    <row r="461" spans="1:3">
      <c r="A461" s="43" t="s">
        <v>705</v>
      </c>
      <c r="B461" s="44" t="s">
        <v>706</v>
      </c>
      <c r="C461" s="106"/>
    </row>
    <row r="462" spans="1:3">
      <c r="A462" s="41" t="s">
        <v>707</v>
      </c>
      <c r="B462" s="42" t="s">
        <v>708</v>
      </c>
      <c r="C462" s="106"/>
    </row>
    <row r="463" spans="1:3">
      <c r="A463" s="43" t="s">
        <v>709</v>
      </c>
      <c r="B463" s="44" t="s">
        <v>710</v>
      </c>
      <c r="C463" s="106"/>
    </row>
    <row r="464" spans="1:3">
      <c r="A464" s="41" t="s">
        <v>711</v>
      </c>
      <c r="B464" s="42" t="s">
        <v>712</v>
      </c>
      <c r="C464" s="106"/>
    </row>
    <row r="465" spans="1:3">
      <c r="A465" s="43" t="s">
        <v>713</v>
      </c>
      <c r="B465" s="44" t="s">
        <v>714</v>
      </c>
      <c r="C465" s="106"/>
    </row>
    <row r="466" spans="1:3">
      <c r="A466" s="41" t="s">
        <v>715</v>
      </c>
      <c r="B466" s="42" t="s">
        <v>716</v>
      </c>
      <c r="C466" s="106"/>
    </row>
    <row r="467" spans="1:3">
      <c r="A467" s="43" t="s">
        <v>717</v>
      </c>
      <c r="B467" s="44" t="s">
        <v>718</v>
      </c>
      <c r="C467" s="106"/>
    </row>
    <row r="468" spans="1:3">
      <c r="A468" s="41" t="s">
        <v>719</v>
      </c>
      <c r="B468" s="42" t="s">
        <v>720</v>
      </c>
      <c r="C468" s="106">
        <f>SUM(C469,C476,C478,C480,C482)</f>
        <v>9246</v>
      </c>
    </row>
    <row r="469" spans="1:3">
      <c r="A469" s="41" t="s">
        <v>721</v>
      </c>
      <c r="B469" s="42" t="s">
        <v>722</v>
      </c>
      <c r="C469" s="106">
        <f>SUM(C470:C475)</f>
        <v>5124</v>
      </c>
    </row>
    <row r="470" spans="1:3">
      <c r="A470" s="43" t="s">
        <v>723</v>
      </c>
      <c r="B470" s="44" t="s">
        <v>48</v>
      </c>
      <c r="C470" s="106">
        <v>3282</v>
      </c>
    </row>
    <row r="471" spans="1:3">
      <c r="A471" s="43" t="s">
        <v>1301</v>
      </c>
      <c r="B471" s="44" t="s">
        <v>1256</v>
      </c>
      <c r="C471" s="106">
        <v>10</v>
      </c>
    </row>
    <row r="472" spans="1:3">
      <c r="A472" s="43" t="s">
        <v>724</v>
      </c>
      <c r="B472" s="44" t="s">
        <v>725</v>
      </c>
      <c r="C472" s="106"/>
    </row>
    <row r="473" spans="1:3">
      <c r="A473" s="43" t="s">
        <v>726</v>
      </c>
      <c r="B473" s="44" t="s">
        <v>727</v>
      </c>
      <c r="C473" s="106"/>
    </row>
    <row r="474" spans="1:3">
      <c r="A474" s="43" t="s">
        <v>728</v>
      </c>
      <c r="B474" s="44" t="s">
        <v>729</v>
      </c>
      <c r="C474" s="106">
        <v>420</v>
      </c>
    </row>
    <row r="475" spans="1:3">
      <c r="A475" s="43" t="s">
        <v>730</v>
      </c>
      <c r="B475" s="44" t="s">
        <v>731</v>
      </c>
      <c r="C475" s="106">
        <v>1412</v>
      </c>
    </row>
    <row r="476" spans="1:3">
      <c r="A476" s="41" t="s">
        <v>732</v>
      </c>
      <c r="B476" s="42" t="s">
        <v>733</v>
      </c>
      <c r="C476" s="106">
        <f>SUM(C477)</f>
        <v>892</v>
      </c>
    </row>
    <row r="477" spans="1:3">
      <c r="A477" s="43" t="s">
        <v>734</v>
      </c>
      <c r="B477" s="44" t="s">
        <v>735</v>
      </c>
      <c r="C477" s="106">
        <v>892</v>
      </c>
    </row>
    <row r="478" spans="1:3">
      <c r="A478" s="41" t="s">
        <v>736</v>
      </c>
      <c r="B478" s="42" t="s">
        <v>737</v>
      </c>
      <c r="C478" s="106">
        <v>223</v>
      </c>
    </row>
    <row r="479" spans="1:3">
      <c r="A479" s="43" t="s">
        <v>738</v>
      </c>
      <c r="B479" s="44" t="s">
        <v>739</v>
      </c>
      <c r="C479" s="106">
        <v>223</v>
      </c>
    </row>
    <row r="480" spans="1:3">
      <c r="A480" s="41" t="s">
        <v>740</v>
      </c>
      <c r="B480" s="42" t="s">
        <v>741</v>
      </c>
      <c r="C480" s="106">
        <f>SUM(C481)</f>
        <v>1511</v>
      </c>
    </row>
    <row r="481" spans="1:3">
      <c r="A481" s="43" t="s">
        <v>742</v>
      </c>
      <c r="B481" s="44" t="s">
        <v>743</v>
      </c>
      <c r="C481" s="106">
        <v>1511</v>
      </c>
    </row>
    <row r="482" spans="1:3">
      <c r="A482" s="41" t="s">
        <v>744</v>
      </c>
      <c r="B482" s="42" t="s">
        <v>745</v>
      </c>
      <c r="C482" s="106">
        <f>SUM(C483)</f>
        <v>1496</v>
      </c>
    </row>
    <row r="483" spans="1:3">
      <c r="A483" s="43" t="s">
        <v>746</v>
      </c>
      <c r="B483" s="44" t="s">
        <v>747</v>
      </c>
      <c r="C483" s="106">
        <v>1496</v>
      </c>
    </row>
    <row r="484" spans="1:3">
      <c r="A484" s="41" t="s">
        <v>748</v>
      </c>
      <c r="B484" s="42" t="s">
        <v>749</v>
      </c>
      <c r="C484" s="106">
        <f>SUM(C485,C502,C513,C530,C535,C537,C540,C543)</f>
        <v>6380</v>
      </c>
    </row>
    <row r="485" spans="1:3">
      <c r="A485" s="41" t="s">
        <v>750</v>
      </c>
      <c r="B485" s="42" t="s">
        <v>751</v>
      </c>
      <c r="C485" s="106">
        <f>SUM(C486:C501)</f>
        <v>1883</v>
      </c>
    </row>
    <row r="486" spans="1:3">
      <c r="A486" s="43" t="s">
        <v>752</v>
      </c>
      <c r="B486" s="44" t="s">
        <v>48</v>
      </c>
      <c r="C486" s="106">
        <v>492</v>
      </c>
    </row>
    <row r="487" spans="1:3">
      <c r="A487" s="43" t="s">
        <v>1302</v>
      </c>
      <c r="B487" s="44" t="s">
        <v>1258</v>
      </c>
      <c r="C487" s="106">
        <v>7</v>
      </c>
    </row>
    <row r="488" spans="1:3">
      <c r="A488" s="43" t="s">
        <v>753</v>
      </c>
      <c r="B488" s="44" t="s">
        <v>50</v>
      </c>
      <c r="C488" s="106">
        <v>708</v>
      </c>
    </row>
    <row r="489" spans="1:3">
      <c r="A489" s="43" t="s">
        <v>754</v>
      </c>
      <c r="B489" s="44" t="s">
        <v>755</v>
      </c>
      <c r="C489" s="106">
        <v>237</v>
      </c>
    </row>
    <row r="490" spans="1:3">
      <c r="A490" s="43" t="s">
        <v>756</v>
      </c>
      <c r="B490" s="44" t="s">
        <v>757</v>
      </c>
      <c r="C490" s="106">
        <v>92</v>
      </c>
    </row>
    <row r="491" spans="1:3">
      <c r="A491" s="43" t="s">
        <v>758</v>
      </c>
      <c r="B491" s="44" t="s">
        <v>759</v>
      </c>
      <c r="C491" s="106">
        <v>20</v>
      </c>
    </row>
    <row r="492" spans="1:3">
      <c r="A492" s="43" t="s">
        <v>760</v>
      </c>
      <c r="B492" s="44" t="s">
        <v>761</v>
      </c>
      <c r="C492" s="106">
        <v>115</v>
      </c>
    </row>
    <row r="493" spans="1:3">
      <c r="A493" s="43" t="s">
        <v>1303</v>
      </c>
      <c r="B493" s="44" t="s">
        <v>1304</v>
      </c>
      <c r="C493" s="106">
        <v>11</v>
      </c>
    </row>
    <row r="494" spans="1:3">
      <c r="A494" s="43" t="s">
        <v>1305</v>
      </c>
      <c r="B494" s="44" t="s">
        <v>1306</v>
      </c>
      <c r="C494" s="106">
        <v>17</v>
      </c>
    </row>
    <row r="495" spans="1:3">
      <c r="A495" s="43" t="s">
        <v>762</v>
      </c>
      <c r="B495" s="44" t="s">
        <v>763</v>
      </c>
      <c r="C495" s="106"/>
    </row>
    <row r="496" spans="1:3">
      <c r="A496" s="43" t="s">
        <v>1307</v>
      </c>
      <c r="B496" s="44" t="s">
        <v>1308</v>
      </c>
      <c r="C496" s="106">
        <v>5</v>
      </c>
    </row>
    <row r="497" spans="1:3">
      <c r="A497" s="43" t="s">
        <v>1309</v>
      </c>
      <c r="B497" s="44" t="s">
        <v>1310</v>
      </c>
      <c r="C497" s="106">
        <v>17</v>
      </c>
    </row>
    <row r="498" spans="1:3">
      <c r="A498" s="43" t="s">
        <v>764</v>
      </c>
      <c r="B498" s="44" t="s">
        <v>765</v>
      </c>
      <c r="C498" s="106">
        <v>52</v>
      </c>
    </row>
    <row r="499" spans="1:3">
      <c r="A499" s="43" t="s">
        <v>766</v>
      </c>
      <c r="B499" s="44" t="s">
        <v>767</v>
      </c>
      <c r="C499" s="106"/>
    </row>
    <row r="500" spans="1:3">
      <c r="A500" s="43" t="s">
        <v>768</v>
      </c>
      <c r="B500" s="44" t="s">
        <v>769</v>
      </c>
      <c r="C500" s="106">
        <v>74</v>
      </c>
    </row>
    <row r="501" spans="1:3">
      <c r="A501" s="43" t="s">
        <v>770</v>
      </c>
      <c r="B501" s="44" t="s">
        <v>771</v>
      </c>
      <c r="C501" s="106">
        <v>36</v>
      </c>
    </row>
    <row r="502" spans="1:3">
      <c r="A502" s="41" t="s">
        <v>772</v>
      </c>
      <c r="B502" s="42" t="s">
        <v>773</v>
      </c>
      <c r="C502" s="106">
        <f>SUM(C503:C512)</f>
        <v>994</v>
      </c>
    </row>
    <row r="503" spans="1:3">
      <c r="A503" s="43" t="s">
        <v>774</v>
      </c>
      <c r="B503" s="44" t="s">
        <v>48</v>
      </c>
      <c r="C503" s="106">
        <v>438</v>
      </c>
    </row>
    <row r="504" spans="1:3">
      <c r="A504" s="43" t="s">
        <v>775</v>
      </c>
      <c r="B504" s="44" t="s">
        <v>776</v>
      </c>
      <c r="C504" s="106">
        <v>424</v>
      </c>
    </row>
    <row r="505" spans="1:3">
      <c r="A505" s="43" t="s">
        <v>1311</v>
      </c>
      <c r="B505" s="44" t="s">
        <v>1312</v>
      </c>
      <c r="C505" s="106">
        <v>5</v>
      </c>
    </row>
    <row r="506" spans="1:3">
      <c r="A506" s="43" t="s">
        <v>777</v>
      </c>
      <c r="B506" s="44" t="s">
        <v>778</v>
      </c>
      <c r="C506" s="106">
        <v>2</v>
      </c>
    </row>
    <row r="507" spans="1:3">
      <c r="A507" s="43" t="s">
        <v>779</v>
      </c>
      <c r="B507" s="44" t="s">
        <v>780</v>
      </c>
      <c r="C507" s="106"/>
    </row>
    <row r="508" spans="1:3">
      <c r="A508" s="43" t="s">
        <v>1313</v>
      </c>
      <c r="B508" s="44" t="s">
        <v>1314</v>
      </c>
      <c r="C508" s="106">
        <v>13</v>
      </c>
    </row>
    <row r="509" spans="1:3">
      <c r="A509" s="43" t="s">
        <v>781</v>
      </c>
      <c r="B509" s="44" t="s">
        <v>782</v>
      </c>
      <c r="C509" s="106">
        <v>22</v>
      </c>
    </row>
    <row r="510" spans="1:3">
      <c r="A510" s="43" t="s">
        <v>783</v>
      </c>
      <c r="B510" s="44" t="s">
        <v>784</v>
      </c>
      <c r="C510" s="106"/>
    </row>
    <row r="511" spans="1:3">
      <c r="A511" s="43" t="s">
        <v>785</v>
      </c>
      <c r="B511" s="44" t="s">
        <v>786</v>
      </c>
      <c r="C511" s="106">
        <v>85</v>
      </c>
    </row>
    <row r="512" spans="1:3">
      <c r="A512" s="43" t="s">
        <v>787</v>
      </c>
      <c r="B512" s="44" t="s">
        <v>788</v>
      </c>
      <c r="C512" s="106">
        <v>5</v>
      </c>
    </row>
    <row r="513" spans="1:3">
      <c r="A513" s="41" t="s">
        <v>789</v>
      </c>
      <c r="B513" s="42" t="s">
        <v>790</v>
      </c>
      <c r="C513" s="106">
        <f>SUM(C514:C529)</f>
        <v>1767</v>
      </c>
    </row>
    <row r="514" spans="1:3">
      <c r="A514" s="43" t="s">
        <v>791</v>
      </c>
      <c r="B514" s="44" t="s">
        <v>48</v>
      </c>
      <c r="C514" s="106">
        <v>1000</v>
      </c>
    </row>
    <row r="515" spans="1:3">
      <c r="A515" s="43" t="s">
        <v>1315</v>
      </c>
      <c r="B515" s="44" t="s">
        <v>1258</v>
      </c>
      <c r="C515" s="106">
        <v>7</v>
      </c>
    </row>
    <row r="516" spans="1:3">
      <c r="A516" s="43" t="s">
        <v>792</v>
      </c>
      <c r="B516" s="44" t="s">
        <v>793</v>
      </c>
      <c r="C516" s="106">
        <v>498</v>
      </c>
    </row>
    <row r="517" spans="1:3">
      <c r="A517" s="43" t="s">
        <v>794</v>
      </c>
      <c r="B517" s="44" t="s">
        <v>795</v>
      </c>
      <c r="C517" s="106">
        <v>26</v>
      </c>
    </row>
    <row r="518" spans="1:3">
      <c r="A518" s="43" t="s">
        <v>796</v>
      </c>
      <c r="B518" s="44" t="s">
        <v>797</v>
      </c>
      <c r="C518" s="106">
        <v>10</v>
      </c>
    </row>
    <row r="519" spans="1:3">
      <c r="A519" s="43" t="s">
        <v>1316</v>
      </c>
      <c r="B519" s="44" t="s">
        <v>1317</v>
      </c>
      <c r="C519" s="106">
        <v>50</v>
      </c>
    </row>
    <row r="520" spans="1:3">
      <c r="A520" s="43" t="s">
        <v>798</v>
      </c>
      <c r="B520" s="44" t="s">
        <v>799</v>
      </c>
      <c r="C520" s="106">
        <v>30</v>
      </c>
    </row>
    <row r="521" spans="1:3">
      <c r="A521" s="43" t="s">
        <v>800</v>
      </c>
      <c r="B521" s="44" t="s">
        <v>801</v>
      </c>
      <c r="C521" s="106">
        <v>35</v>
      </c>
    </row>
    <row r="522" spans="1:3">
      <c r="A522" s="43" t="s">
        <v>802</v>
      </c>
      <c r="B522" s="44" t="s">
        <v>803</v>
      </c>
      <c r="C522" s="106"/>
    </row>
    <row r="523" spans="1:3">
      <c r="A523" s="43" t="s">
        <v>804</v>
      </c>
      <c r="B523" s="44" t="s">
        <v>805</v>
      </c>
      <c r="C523" s="106">
        <v>35</v>
      </c>
    </row>
    <row r="524" spans="1:3">
      <c r="A524" s="43" t="s">
        <v>1318</v>
      </c>
      <c r="B524" s="44" t="s">
        <v>1319</v>
      </c>
      <c r="C524" s="106">
        <v>39</v>
      </c>
    </row>
    <row r="525" spans="1:3">
      <c r="A525" s="43" t="s">
        <v>806</v>
      </c>
      <c r="B525" s="44" t="s">
        <v>807</v>
      </c>
      <c r="C525" s="106"/>
    </row>
    <row r="526" spans="1:3">
      <c r="A526" s="43" t="s">
        <v>808</v>
      </c>
      <c r="B526" s="44" t="s">
        <v>809</v>
      </c>
      <c r="C526" s="106"/>
    </row>
    <row r="527" spans="1:3">
      <c r="A527" s="43" t="s">
        <v>810</v>
      </c>
      <c r="B527" s="44" t="s">
        <v>811</v>
      </c>
      <c r="C527" s="106">
        <v>37</v>
      </c>
    </row>
    <row r="528" spans="1:3">
      <c r="A528" s="43" t="s">
        <v>812</v>
      </c>
      <c r="B528" s="44" t="s">
        <v>813</v>
      </c>
      <c r="C528" s="106"/>
    </row>
    <row r="529" spans="1:3">
      <c r="A529" s="43" t="s">
        <v>814</v>
      </c>
      <c r="B529" s="44" t="s">
        <v>815</v>
      </c>
      <c r="C529" s="106"/>
    </row>
    <row r="530" spans="1:3">
      <c r="A530" s="41" t="s">
        <v>816</v>
      </c>
      <c r="B530" s="42" t="s">
        <v>817</v>
      </c>
      <c r="C530" s="106">
        <f>SUM(C531:C534)</f>
        <v>542</v>
      </c>
    </row>
    <row r="531" spans="1:3">
      <c r="A531" s="43" t="s">
        <v>818</v>
      </c>
      <c r="B531" s="44" t="s">
        <v>48</v>
      </c>
      <c r="C531" s="106"/>
    </row>
    <row r="532" spans="1:3">
      <c r="A532" s="43" t="s">
        <v>819</v>
      </c>
      <c r="B532" s="44" t="s">
        <v>820</v>
      </c>
      <c r="C532" s="106">
        <v>120</v>
      </c>
    </row>
    <row r="533" spans="1:3">
      <c r="A533" s="43" t="s">
        <v>821</v>
      </c>
      <c r="B533" s="44" t="s">
        <v>822</v>
      </c>
      <c r="C533" s="106">
        <v>8</v>
      </c>
    </row>
    <row r="534" spans="1:3">
      <c r="A534" s="43" t="s">
        <v>823</v>
      </c>
      <c r="B534" s="44" t="s">
        <v>824</v>
      </c>
      <c r="C534" s="106">
        <v>414</v>
      </c>
    </row>
    <row r="535" spans="1:3">
      <c r="A535" s="43" t="s">
        <v>1374</v>
      </c>
      <c r="B535" s="42" t="s">
        <v>1320</v>
      </c>
      <c r="C535" s="106">
        <f>SUM(C536)</f>
        <v>90</v>
      </c>
    </row>
    <row r="536" spans="1:3">
      <c r="A536" s="43" t="s">
        <v>1321</v>
      </c>
      <c r="B536" s="44" t="s">
        <v>1322</v>
      </c>
      <c r="C536" s="106">
        <v>90</v>
      </c>
    </row>
    <row r="537" spans="1:3">
      <c r="A537" s="41" t="s">
        <v>825</v>
      </c>
      <c r="B537" s="42" t="s">
        <v>826</v>
      </c>
      <c r="C537" s="106">
        <f>SUM(C538:C539)</f>
        <v>1104</v>
      </c>
    </row>
    <row r="538" spans="1:3">
      <c r="A538" s="43" t="s">
        <v>1323</v>
      </c>
      <c r="B538" s="44" t="s">
        <v>1324</v>
      </c>
      <c r="C538" s="106">
        <v>10</v>
      </c>
    </row>
    <row r="539" spans="1:3">
      <c r="A539" s="43" t="s">
        <v>1325</v>
      </c>
      <c r="B539" s="44" t="s">
        <v>1326</v>
      </c>
      <c r="C539" s="106">
        <v>1094</v>
      </c>
    </row>
    <row r="540" spans="1:3">
      <c r="A540" s="41" t="s">
        <v>827</v>
      </c>
      <c r="B540" s="42" t="s">
        <v>828</v>
      </c>
      <c r="C540" s="106"/>
    </row>
    <row r="541" spans="1:3">
      <c r="A541" s="43" t="s">
        <v>829</v>
      </c>
      <c r="B541" s="44" t="s">
        <v>830</v>
      </c>
      <c r="C541" s="106"/>
    </row>
    <row r="542" spans="1:3">
      <c r="A542" s="43" t="s">
        <v>831</v>
      </c>
      <c r="B542" s="44" t="s">
        <v>832</v>
      </c>
      <c r="C542" s="106"/>
    </row>
    <row r="543" spans="1:3">
      <c r="A543" s="41" t="s">
        <v>833</v>
      </c>
      <c r="B543" s="42" t="s">
        <v>834</v>
      </c>
      <c r="C543" s="106"/>
    </row>
    <row r="544" spans="1:3">
      <c r="A544" s="43" t="s">
        <v>835</v>
      </c>
      <c r="B544" s="44" t="s">
        <v>836</v>
      </c>
      <c r="C544" s="106"/>
    </row>
    <row r="545" spans="1:3">
      <c r="A545" s="41" t="s">
        <v>837</v>
      </c>
      <c r="B545" s="42" t="s">
        <v>838</v>
      </c>
      <c r="C545" s="106">
        <f>SUM(C546,C556,C558)</f>
        <v>817</v>
      </c>
    </row>
    <row r="546" spans="1:3">
      <c r="A546" s="41" t="s">
        <v>839</v>
      </c>
      <c r="B546" s="42" t="s">
        <v>840</v>
      </c>
      <c r="C546" s="106">
        <f>SUM(C547:C555)</f>
        <v>697</v>
      </c>
    </row>
    <row r="547" spans="1:3">
      <c r="A547" s="43" t="s">
        <v>841</v>
      </c>
      <c r="B547" s="44" t="s">
        <v>48</v>
      </c>
      <c r="C547" s="106">
        <v>176</v>
      </c>
    </row>
    <row r="548" spans="1:3">
      <c r="A548" s="43" t="s">
        <v>1327</v>
      </c>
      <c r="B548" s="44" t="s">
        <v>1256</v>
      </c>
      <c r="C548" s="106">
        <v>29</v>
      </c>
    </row>
    <row r="549" spans="1:3">
      <c r="A549" s="43" t="s">
        <v>1328</v>
      </c>
      <c r="B549" s="44" t="s">
        <v>1329</v>
      </c>
      <c r="C549" s="106">
        <v>51</v>
      </c>
    </row>
    <row r="550" spans="1:3">
      <c r="A550" s="43" t="s">
        <v>842</v>
      </c>
      <c r="B550" s="44" t="s">
        <v>843</v>
      </c>
      <c r="C550" s="106"/>
    </row>
    <row r="551" spans="1:3">
      <c r="A551" s="43" t="s">
        <v>844</v>
      </c>
      <c r="B551" s="44" t="s">
        <v>845</v>
      </c>
      <c r="C551" s="106"/>
    </row>
    <row r="552" spans="1:3">
      <c r="A552" s="43" t="s">
        <v>846</v>
      </c>
      <c r="B552" s="44" t="s">
        <v>847</v>
      </c>
      <c r="C552" s="106"/>
    </row>
    <row r="553" spans="1:3">
      <c r="A553" s="43" t="s">
        <v>848</v>
      </c>
      <c r="B553" s="44" t="s">
        <v>849</v>
      </c>
      <c r="C553" s="106"/>
    </row>
    <row r="554" spans="1:3">
      <c r="A554" s="43" t="s">
        <v>850</v>
      </c>
      <c r="B554" s="44" t="s">
        <v>851</v>
      </c>
      <c r="C554" s="106"/>
    </row>
    <row r="555" spans="1:3">
      <c r="A555" s="43" t="s">
        <v>852</v>
      </c>
      <c r="B555" s="44" t="s">
        <v>853</v>
      </c>
      <c r="C555" s="107">
        <v>441</v>
      </c>
    </row>
    <row r="556" spans="1:3">
      <c r="A556" s="43" t="s">
        <v>1375</v>
      </c>
      <c r="B556" s="42" t="s">
        <v>854</v>
      </c>
      <c r="C556" s="106"/>
    </row>
    <row r="557" spans="1:3">
      <c r="A557" s="43" t="s">
        <v>855</v>
      </c>
      <c r="B557" s="44" t="s">
        <v>856</v>
      </c>
      <c r="C557" s="106"/>
    </row>
    <row r="558" spans="1:3">
      <c r="A558" s="41" t="s">
        <v>857</v>
      </c>
      <c r="B558" s="42" t="s">
        <v>858</v>
      </c>
      <c r="C558" s="106">
        <f>SUM(C559:C560)</f>
        <v>120</v>
      </c>
    </row>
    <row r="559" spans="1:3">
      <c r="A559" s="43" t="s">
        <v>859</v>
      </c>
      <c r="B559" s="44" t="s">
        <v>860</v>
      </c>
      <c r="C559" s="106"/>
    </row>
    <row r="560" spans="1:3">
      <c r="A560" s="43" t="s">
        <v>861</v>
      </c>
      <c r="B560" s="44" t="s">
        <v>862</v>
      </c>
      <c r="C560" s="106">
        <v>120</v>
      </c>
    </row>
    <row r="561" spans="1:3">
      <c r="A561" s="41" t="s">
        <v>863</v>
      </c>
      <c r="B561" s="42" t="s">
        <v>864</v>
      </c>
      <c r="C561" s="106">
        <f>SUM(C562,C564,C567,C573,C578,C584)</f>
        <v>1560</v>
      </c>
    </row>
    <row r="562" spans="1:3">
      <c r="A562" s="41" t="s">
        <v>865</v>
      </c>
      <c r="B562" s="42" t="s">
        <v>866</v>
      </c>
      <c r="C562" s="106"/>
    </row>
    <row r="563" spans="1:3">
      <c r="A563" s="43" t="s">
        <v>867</v>
      </c>
      <c r="B563" s="44" t="s">
        <v>868</v>
      </c>
      <c r="C563" s="106"/>
    </row>
    <row r="564" spans="1:3">
      <c r="A564" s="41" t="s">
        <v>869</v>
      </c>
      <c r="B564" s="42" t="s">
        <v>870</v>
      </c>
      <c r="C564" s="106"/>
    </row>
    <row r="565" spans="1:3">
      <c r="A565" s="43" t="s">
        <v>871</v>
      </c>
      <c r="B565" s="44" t="s">
        <v>872</v>
      </c>
      <c r="C565" s="106"/>
    </row>
    <row r="566" spans="1:3">
      <c r="A566" s="43" t="s">
        <v>873</v>
      </c>
      <c r="B566" s="44" t="s">
        <v>874</v>
      </c>
      <c r="C566" s="106"/>
    </row>
    <row r="567" spans="1:3">
      <c r="A567" s="41" t="s">
        <v>875</v>
      </c>
      <c r="B567" s="42" t="s">
        <v>876</v>
      </c>
      <c r="C567" s="106">
        <f>SUM(C568:C572)</f>
        <v>357</v>
      </c>
    </row>
    <row r="568" spans="1:3">
      <c r="A568" s="43" t="s">
        <v>877</v>
      </c>
      <c r="B568" s="44" t="s">
        <v>48</v>
      </c>
      <c r="C568" s="106">
        <v>120</v>
      </c>
    </row>
    <row r="569" spans="1:3">
      <c r="A569" s="43" t="s">
        <v>1330</v>
      </c>
      <c r="B569" s="44" t="s">
        <v>1256</v>
      </c>
      <c r="C569" s="106">
        <v>178</v>
      </c>
    </row>
    <row r="570" spans="1:3">
      <c r="A570" s="43" t="s">
        <v>878</v>
      </c>
      <c r="B570" s="44" t="s">
        <v>879</v>
      </c>
      <c r="C570" s="106"/>
    </row>
    <row r="571" spans="1:3">
      <c r="A571" s="43" t="s">
        <v>880</v>
      </c>
      <c r="B571" s="44" t="s">
        <v>881</v>
      </c>
      <c r="C571" s="106"/>
    </row>
    <row r="572" spans="1:3">
      <c r="A572" s="43" t="s">
        <v>882</v>
      </c>
      <c r="B572" s="44" t="s">
        <v>883</v>
      </c>
      <c r="C572" s="106">
        <v>59</v>
      </c>
    </row>
    <row r="573" spans="1:3">
      <c r="A573" s="41" t="s">
        <v>884</v>
      </c>
      <c r="B573" s="42" t="s">
        <v>885</v>
      </c>
      <c r="C573" s="106">
        <f>SUM(C574:C577)</f>
        <v>50</v>
      </c>
    </row>
    <row r="574" spans="1:3">
      <c r="A574" s="43" t="s">
        <v>886</v>
      </c>
      <c r="B574" s="44" t="s">
        <v>48</v>
      </c>
      <c r="C574" s="107"/>
    </row>
    <row r="575" spans="1:3">
      <c r="A575" s="43" t="s">
        <v>1331</v>
      </c>
      <c r="B575" s="44" t="s">
        <v>1256</v>
      </c>
      <c r="C575" s="106">
        <v>50</v>
      </c>
    </row>
    <row r="576" spans="1:3">
      <c r="A576" s="43" t="s">
        <v>887</v>
      </c>
      <c r="B576" s="44" t="s">
        <v>888</v>
      </c>
      <c r="C576" s="106"/>
    </row>
    <row r="577" spans="1:3">
      <c r="A577" s="43" t="s">
        <v>889</v>
      </c>
      <c r="B577" s="44" t="s">
        <v>890</v>
      </c>
      <c r="C577" s="106"/>
    </row>
    <row r="578" spans="1:3">
      <c r="A578" s="41" t="s">
        <v>891</v>
      </c>
      <c r="B578" s="42" t="s">
        <v>892</v>
      </c>
      <c r="C578" s="106">
        <f>SUM(C579:C583)</f>
        <v>384</v>
      </c>
    </row>
    <row r="579" spans="1:3">
      <c r="A579" s="43" t="s">
        <v>1332</v>
      </c>
      <c r="B579" s="42" t="s">
        <v>1333</v>
      </c>
      <c r="C579" s="106">
        <v>40</v>
      </c>
    </row>
    <row r="580" spans="1:3">
      <c r="A580" s="43" t="s">
        <v>1334</v>
      </c>
      <c r="B580" s="42" t="s">
        <v>1256</v>
      </c>
      <c r="C580" s="106">
        <v>27</v>
      </c>
    </row>
    <row r="581" spans="1:3">
      <c r="A581" s="43" t="s">
        <v>1335</v>
      </c>
      <c r="B581" s="42" t="s">
        <v>1258</v>
      </c>
      <c r="C581" s="106">
        <v>17</v>
      </c>
    </row>
    <row r="582" spans="1:3">
      <c r="A582" s="43" t="s">
        <v>893</v>
      </c>
      <c r="B582" s="44" t="s">
        <v>894</v>
      </c>
      <c r="C582" s="106">
        <v>300</v>
      </c>
    </row>
    <row r="583" spans="1:3">
      <c r="A583" s="43" t="s">
        <v>895</v>
      </c>
      <c r="B583" s="44" t="s">
        <v>896</v>
      </c>
      <c r="C583" s="106"/>
    </row>
    <row r="584" spans="1:3">
      <c r="A584" s="41" t="s">
        <v>897</v>
      </c>
      <c r="B584" s="42" t="s">
        <v>898</v>
      </c>
      <c r="C584" s="106">
        <f>SUM(C585)</f>
        <v>769</v>
      </c>
    </row>
    <row r="585" spans="1:3">
      <c r="A585" s="43" t="s">
        <v>899</v>
      </c>
      <c r="B585" s="44" t="s">
        <v>900</v>
      </c>
      <c r="C585" s="106">
        <v>769</v>
      </c>
    </row>
    <row r="586" spans="1:3">
      <c r="A586" s="41" t="s">
        <v>901</v>
      </c>
      <c r="B586" s="42" t="s">
        <v>902</v>
      </c>
      <c r="C586" s="106">
        <f>SUM(C587,C592,C599,C601)</f>
        <v>520</v>
      </c>
    </row>
    <row r="587" spans="1:3">
      <c r="A587" s="41" t="s">
        <v>903</v>
      </c>
      <c r="B587" s="42" t="s">
        <v>904</v>
      </c>
      <c r="C587" s="106">
        <f>SUM(C588:C591)</f>
        <v>235</v>
      </c>
    </row>
    <row r="588" spans="1:3">
      <c r="A588" s="43" t="s">
        <v>905</v>
      </c>
      <c r="B588" s="44" t="s">
        <v>48</v>
      </c>
      <c r="C588" s="106">
        <v>129</v>
      </c>
    </row>
    <row r="589" spans="1:3">
      <c r="A589" s="43" t="s">
        <v>1336</v>
      </c>
      <c r="B589" s="44" t="s">
        <v>1256</v>
      </c>
      <c r="C589" s="106">
        <v>3</v>
      </c>
    </row>
    <row r="590" spans="1:3">
      <c r="A590" s="43" t="s">
        <v>906</v>
      </c>
      <c r="B590" s="44" t="s">
        <v>907</v>
      </c>
      <c r="C590" s="106"/>
    </row>
    <row r="591" spans="1:3">
      <c r="A591" s="43" t="s">
        <v>908</v>
      </c>
      <c r="B591" s="44" t="s">
        <v>909</v>
      </c>
      <c r="C591" s="106">
        <v>103</v>
      </c>
    </row>
    <row r="592" spans="1:3">
      <c r="A592" s="41" t="s">
        <v>910</v>
      </c>
      <c r="B592" s="42" t="s">
        <v>911</v>
      </c>
      <c r="C592" s="106">
        <f>SUM(C593:C598)</f>
        <v>239</v>
      </c>
    </row>
    <row r="593" spans="1:3">
      <c r="A593" s="43" t="s">
        <v>912</v>
      </c>
      <c r="B593" s="44" t="s">
        <v>48</v>
      </c>
      <c r="C593" s="106">
        <v>131</v>
      </c>
    </row>
    <row r="594" spans="1:3">
      <c r="A594" s="43" t="s">
        <v>1337</v>
      </c>
      <c r="B594" s="44" t="s">
        <v>1256</v>
      </c>
      <c r="C594" s="106">
        <v>33</v>
      </c>
    </row>
    <row r="595" spans="1:3">
      <c r="A595" s="43" t="s">
        <v>1338</v>
      </c>
      <c r="B595" s="44" t="s">
        <v>1339</v>
      </c>
      <c r="C595" s="106">
        <v>8</v>
      </c>
    </row>
    <row r="596" spans="1:3">
      <c r="A596" s="43" t="s">
        <v>1340</v>
      </c>
      <c r="B596" s="44" t="s">
        <v>1339</v>
      </c>
      <c r="C596" s="106">
        <v>30</v>
      </c>
    </row>
    <row r="597" spans="1:3">
      <c r="A597" s="43" t="s">
        <v>1341</v>
      </c>
      <c r="B597" s="44" t="s">
        <v>1342</v>
      </c>
      <c r="C597" s="106">
        <v>8</v>
      </c>
    </row>
    <row r="598" spans="1:3">
      <c r="A598" s="43" t="s">
        <v>913</v>
      </c>
      <c r="B598" s="44" t="s">
        <v>914</v>
      </c>
      <c r="C598" s="106">
        <v>29</v>
      </c>
    </row>
    <row r="599" spans="1:3">
      <c r="A599" s="43" t="s">
        <v>1376</v>
      </c>
      <c r="B599" s="42" t="s">
        <v>915</v>
      </c>
      <c r="C599" s="106"/>
    </row>
    <row r="600" spans="1:3">
      <c r="A600" s="43" t="s">
        <v>916</v>
      </c>
      <c r="B600" s="44" t="s">
        <v>917</v>
      </c>
      <c r="C600" s="106"/>
    </row>
    <row r="601" spans="1:3">
      <c r="A601" s="41" t="s">
        <v>918</v>
      </c>
      <c r="B601" s="42" t="s">
        <v>919</v>
      </c>
      <c r="C601" s="106">
        <f>SUM(C602)</f>
        <v>46</v>
      </c>
    </row>
    <row r="602" spans="1:3">
      <c r="A602" s="43" t="s">
        <v>920</v>
      </c>
      <c r="B602" s="44" t="s">
        <v>921</v>
      </c>
      <c r="C602" s="106">
        <v>46</v>
      </c>
    </row>
    <row r="603" spans="1:3">
      <c r="A603" s="41" t="s">
        <v>922</v>
      </c>
      <c r="B603" s="42" t="s">
        <v>923</v>
      </c>
      <c r="C603" s="106"/>
    </row>
    <row r="604" spans="1:3">
      <c r="A604" s="41" t="s">
        <v>924</v>
      </c>
      <c r="B604" s="42" t="s">
        <v>925</v>
      </c>
      <c r="C604" s="106"/>
    </row>
    <row r="605" spans="1:3">
      <c r="A605" s="43" t="s">
        <v>926</v>
      </c>
      <c r="B605" s="44" t="s">
        <v>48</v>
      </c>
      <c r="C605" s="106"/>
    </row>
    <row r="606" spans="1:3">
      <c r="A606" s="43" t="s">
        <v>927</v>
      </c>
      <c r="B606" s="44" t="s">
        <v>63</v>
      </c>
      <c r="C606" s="106"/>
    </row>
    <row r="607" spans="1:3">
      <c r="A607" s="43" t="s">
        <v>928</v>
      </c>
      <c r="B607" s="44" t="s">
        <v>50</v>
      </c>
      <c r="C607" s="106"/>
    </row>
    <row r="608" spans="1:3">
      <c r="A608" s="41" t="s">
        <v>929</v>
      </c>
      <c r="B608" s="42" t="s">
        <v>930</v>
      </c>
      <c r="C608" s="106"/>
    </row>
    <row r="609" spans="1:3">
      <c r="A609" s="43" t="s">
        <v>931</v>
      </c>
      <c r="B609" s="44" t="s">
        <v>932</v>
      </c>
      <c r="C609" s="106"/>
    </row>
    <row r="610" spans="1:3">
      <c r="A610" s="41" t="s">
        <v>933</v>
      </c>
      <c r="B610" s="42" t="s">
        <v>934</v>
      </c>
      <c r="C610" s="106"/>
    </row>
    <row r="611" spans="1:3">
      <c r="A611" s="43" t="s">
        <v>935</v>
      </c>
      <c r="B611" s="44" t="s">
        <v>936</v>
      </c>
      <c r="C611" s="106"/>
    </row>
    <row r="612" spans="1:3">
      <c r="A612" s="43" t="s">
        <v>937</v>
      </c>
      <c r="B612" s="42" t="s">
        <v>938</v>
      </c>
      <c r="C612" s="106"/>
    </row>
    <row r="613" spans="1:3">
      <c r="A613" s="43" t="s">
        <v>939</v>
      </c>
      <c r="B613" s="44" t="s">
        <v>940</v>
      </c>
      <c r="C613" s="106"/>
    </row>
    <row r="614" spans="1:3">
      <c r="A614" s="41" t="s">
        <v>941</v>
      </c>
      <c r="B614" s="42" t="s">
        <v>942</v>
      </c>
      <c r="C614" s="106">
        <f>SUM(C615,C620,C626,C631)</f>
        <v>196</v>
      </c>
    </row>
    <row r="615" spans="1:3">
      <c r="A615" s="41" t="s">
        <v>943</v>
      </c>
      <c r="B615" s="42" t="s">
        <v>944</v>
      </c>
      <c r="C615" s="106">
        <f>SUM(C616:C619)</f>
        <v>180</v>
      </c>
    </row>
    <row r="616" spans="1:3">
      <c r="A616" s="43" t="s">
        <v>945</v>
      </c>
      <c r="B616" s="44" t="s">
        <v>48</v>
      </c>
      <c r="C616" s="106"/>
    </row>
    <row r="617" spans="1:3">
      <c r="A617" s="43" t="s">
        <v>946</v>
      </c>
      <c r="B617" s="44" t="s">
        <v>947</v>
      </c>
      <c r="C617" s="106"/>
    </row>
    <row r="618" spans="1:3">
      <c r="A618" s="43" t="s">
        <v>948</v>
      </c>
      <c r="B618" s="44" t="s">
        <v>50</v>
      </c>
      <c r="C618" s="106">
        <v>180</v>
      </c>
    </row>
    <row r="619" spans="1:3">
      <c r="A619" s="43" t="s">
        <v>949</v>
      </c>
      <c r="B619" s="44" t="s">
        <v>950</v>
      </c>
      <c r="C619" s="106"/>
    </row>
    <row r="620" spans="1:3">
      <c r="A620" s="41" t="s">
        <v>951</v>
      </c>
      <c r="B620" s="42" t="s">
        <v>952</v>
      </c>
      <c r="C620" s="106">
        <f>SUM(C621:C625)</f>
        <v>16</v>
      </c>
    </row>
    <row r="621" spans="1:3">
      <c r="A621" s="43" t="s">
        <v>1343</v>
      </c>
      <c r="B621" s="42" t="s">
        <v>1256</v>
      </c>
      <c r="C621" s="106">
        <v>10</v>
      </c>
    </row>
    <row r="622" spans="1:3">
      <c r="A622" s="43" t="s">
        <v>953</v>
      </c>
      <c r="B622" s="44" t="s">
        <v>954</v>
      </c>
      <c r="C622" s="106"/>
    </row>
    <row r="623" spans="1:3">
      <c r="A623" s="43" t="s">
        <v>955</v>
      </c>
      <c r="B623" s="44" t="s">
        <v>956</v>
      </c>
      <c r="C623" s="106">
        <v>6</v>
      </c>
    </row>
    <row r="624" spans="1:3">
      <c r="A624" s="43" t="s">
        <v>957</v>
      </c>
      <c r="B624" s="44" t="s">
        <v>958</v>
      </c>
      <c r="C624" s="106"/>
    </row>
    <row r="625" spans="1:3">
      <c r="A625" s="43" t="s">
        <v>959</v>
      </c>
      <c r="B625" s="44" t="s">
        <v>960</v>
      </c>
      <c r="C625" s="106"/>
    </row>
    <row r="626" spans="1:3">
      <c r="A626" s="41" t="s">
        <v>961</v>
      </c>
      <c r="B626" s="42" t="s">
        <v>962</v>
      </c>
      <c r="C626" s="106"/>
    </row>
    <row r="627" spans="1:3">
      <c r="A627" s="43" t="s">
        <v>963</v>
      </c>
      <c r="B627" s="44" t="s">
        <v>964</v>
      </c>
      <c r="C627" s="106"/>
    </row>
    <row r="628" spans="1:3">
      <c r="A628" s="43" t="s">
        <v>965</v>
      </c>
      <c r="B628" s="44" t="s">
        <v>966</v>
      </c>
      <c r="C628" s="106"/>
    </row>
    <row r="629" spans="1:3">
      <c r="A629" s="43" t="s">
        <v>967</v>
      </c>
      <c r="B629" s="44" t="s">
        <v>968</v>
      </c>
      <c r="C629" s="106"/>
    </row>
    <row r="630" spans="1:3">
      <c r="A630" s="43" t="s">
        <v>969</v>
      </c>
      <c r="B630" s="44" t="s">
        <v>970</v>
      </c>
      <c r="C630" s="106"/>
    </row>
    <row r="631" spans="1:3">
      <c r="A631" s="43" t="s">
        <v>971</v>
      </c>
      <c r="B631" s="42" t="s">
        <v>1361</v>
      </c>
      <c r="C631" s="106"/>
    </row>
    <row r="632" spans="1:3">
      <c r="A632" s="43" t="s">
        <v>972</v>
      </c>
      <c r="B632" s="44" t="s">
        <v>1362</v>
      </c>
      <c r="C632" s="106"/>
    </row>
    <row r="633" spans="1:3">
      <c r="A633" s="41" t="s">
        <v>973</v>
      </c>
      <c r="B633" s="42" t="s">
        <v>974</v>
      </c>
      <c r="C633" s="106">
        <f>SUM(C634,C639,C642)</f>
        <v>6693</v>
      </c>
    </row>
    <row r="634" spans="1:3">
      <c r="A634" s="41" t="s">
        <v>975</v>
      </c>
      <c r="B634" s="42" t="s">
        <v>976</v>
      </c>
      <c r="C634" s="106">
        <f>SUM(C635:C638)</f>
        <v>800</v>
      </c>
    </row>
    <row r="635" spans="1:3">
      <c r="A635" s="43" t="s">
        <v>977</v>
      </c>
      <c r="B635" s="44" t="s">
        <v>978</v>
      </c>
      <c r="C635" s="106"/>
    </row>
    <row r="636" spans="1:3">
      <c r="A636" s="43" t="s">
        <v>1344</v>
      </c>
      <c r="B636" s="44" t="s">
        <v>1345</v>
      </c>
      <c r="C636" s="106">
        <v>800</v>
      </c>
    </row>
    <row r="637" spans="1:3">
      <c r="A637" s="43" t="s">
        <v>979</v>
      </c>
      <c r="B637" s="44" t="s">
        <v>980</v>
      </c>
      <c r="C637" s="106"/>
    </row>
    <row r="638" spans="1:3">
      <c r="A638" s="43" t="s">
        <v>981</v>
      </c>
      <c r="B638" s="44" t="s">
        <v>982</v>
      </c>
      <c r="C638" s="106"/>
    </row>
    <row r="639" spans="1:3">
      <c r="A639" s="41" t="s">
        <v>983</v>
      </c>
      <c r="B639" s="42" t="s">
        <v>984</v>
      </c>
      <c r="C639" s="106">
        <f>SUM(C640:C641)</f>
        <v>5893</v>
      </c>
    </row>
    <row r="640" spans="1:3">
      <c r="A640" s="43" t="s">
        <v>985</v>
      </c>
      <c r="B640" s="44" t="s">
        <v>986</v>
      </c>
      <c r="C640" s="106">
        <v>3393</v>
      </c>
    </row>
    <row r="641" spans="1:3">
      <c r="A641" s="43" t="s">
        <v>987</v>
      </c>
      <c r="B641" s="44" t="s">
        <v>988</v>
      </c>
      <c r="C641" s="106">
        <v>2500</v>
      </c>
    </row>
    <row r="642" spans="1:3">
      <c r="A642" s="41" t="s">
        <v>989</v>
      </c>
      <c r="B642" s="42" t="s">
        <v>990</v>
      </c>
      <c r="C642" s="106">
        <f>SUM(C643:C644)</f>
        <v>0</v>
      </c>
    </row>
    <row r="643" spans="1:3">
      <c r="A643" s="43" t="s">
        <v>991</v>
      </c>
      <c r="B643" s="44" t="s">
        <v>992</v>
      </c>
      <c r="C643" s="106"/>
    </row>
    <row r="644" spans="1:3">
      <c r="A644" s="43" t="s">
        <v>993</v>
      </c>
      <c r="B644" s="44" t="s">
        <v>994</v>
      </c>
      <c r="C644" s="106"/>
    </row>
    <row r="645" spans="1:3">
      <c r="A645" s="41" t="s">
        <v>995</v>
      </c>
      <c r="B645" s="42" t="s">
        <v>996</v>
      </c>
      <c r="C645" s="106">
        <f>SUM(C646,C654)</f>
        <v>952</v>
      </c>
    </row>
    <row r="646" spans="1:3">
      <c r="A646" s="41" t="s">
        <v>997</v>
      </c>
      <c r="B646" s="42" t="s">
        <v>998</v>
      </c>
      <c r="C646" s="106">
        <f>SUM(C647:C653)</f>
        <v>952</v>
      </c>
    </row>
    <row r="647" spans="1:3">
      <c r="A647" s="43" t="s">
        <v>999</v>
      </c>
      <c r="B647" s="44" t="s">
        <v>48</v>
      </c>
      <c r="C647" s="106">
        <v>135</v>
      </c>
    </row>
    <row r="648" spans="1:3">
      <c r="A648" s="43" t="s">
        <v>1346</v>
      </c>
      <c r="B648" s="44" t="s">
        <v>1256</v>
      </c>
      <c r="C648" s="106">
        <v>12</v>
      </c>
    </row>
    <row r="649" spans="1:3">
      <c r="A649" s="43" t="s">
        <v>1347</v>
      </c>
      <c r="B649" s="44" t="s">
        <v>1348</v>
      </c>
      <c r="C649" s="106">
        <v>2</v>
      </c>
    </row>
    <row r="650" spans="1:3">
      <c r="A650" s="43" t="s">
        <v>1000</v>
      </c>
      <c r="B650" s="44" t="s">
        <v>1001</v>
      </c>
      <c r="C650" s="106">
        <v>3</v>
      </c>
    </row>
    <row r="651" spans="1:3">
      <c r="A651" s="43" t="s">
        <v>1349</v>
      </c>
      <c r="B651" s="44" t="s">
        <v>1350</v>
      </c>
      <c r="C651" s="106">
        <v>800</v>
      </c>
    </row>
    <row r="652" spans="1:3">
      <c r="A652" s="43" t="s">
        <v>1002</v>
      </c>
      <c r="B652" s="44" t="s">
        <v>50</v>
      </c>
      <c r="C652" s="106"/>
    </row>
    <row r="653" spans="1:3">
      <c r="A653" s="43" t="s">
        <v>1003</v>
      </c>
      <c r="B653" s="44" t="s">
        <v>1004</v>
      </c>
      <c r="C653" s="106"/>
    </row>
    <row r="654" spans="1:3">
      <c r="A654" s="41" t="s">
        <v>1005</v>
      </c>
      <c r="B654" s="42" t="s">
        <v>1006</v>
      </c>
      <c r="C654" s="106"/>
    </row>
    <row r="655" spans="1:3">
      <c r="A655" s="43" t="s">
        <v>1007</v>
      </c>
      <c r="B655" s="44" t="s">
        <v>1008</v>
      </c>
      <c r="C655" s="106"/>
    </row>
    <row r="656" spans="1:3">
      <c r="A656" s="43" t="s">
        <v>1009</v>
      </c>
      <c r="B656" s="44" t="s">
        <v>1010</v>
      </c>
      <c r="C656" s="106"/>
    </row>
    <row r="657" spans="1:3">
      <c r="A657" s="43" t="s">
        <v>1011</v>
      </c>
      <c r="B657" s="44" t="s">
        <v>1012</v>
      </c>
      <c r="C657" s="106"/>
    </row>
    <row r="658" spans="1:3">
      <c r="A658" s="43" t="s">
        <v>1013</v>
      </c>
      <c r="B658" s="44" t="s">
        <v>1014</v>
      </c>
      <c r="C658" s="106">
        <v>500</v>
      </c>
    </row>
    <row r="659" spans="1:3">
      <c r="A659" s="41" t="s">
        <v>1015</v>
      </c>
      <c r="B659" s="42" t="s">
        <v>1016</v>
      </c>
      <c r="C659" s="106">
        <f>SUM(C660,C661)</f>
        <v>6310</v>
      </c>
    </row>
    <row r="660" spans="1:3">
      <c r="A660" s="43" t="s">
        <v>1017</v>
      </c>
      <c r="B660" s="44" t="s">
        <v>1018</v>
      </c>
      <c r="C660" s="107"/>
    </row>
    <row r="661" spans="1:3">
      <c r="A661" s="41" t="s">
        <v>1019</v>
      </c>
      <c r="B661" s="42" t="s">
        <v>1351</v>
      </c>
      <c r="C661" s="106">
        <f>SUM(C662)</f>
        <v>6310</v>
      </c>
    </row>
    <row r="662" spans="1:3">
      <c r="A662" s="43" t="s">
        <v>1020</v>
      </c>
      <c r="B662" s="44" t="s">
        <v>1352</v>
      </c>
      <c r="C662" s="106">
        <v>6310</v>
      </c>
    </row>
    <row r="663" spans="1:3">
      <c r="A663" s="84" t="s">
        <v>1354</v>
      </c>
      <c r="B663" s="85" t="s">
        <v>1353</v>
      </c>
      <c r="C663" s="107">
        <f>SUM(C664)</f>
        <v>8718</v>
      </c>
    </row>
    <row r="664" spans="1:3">
      <c r="A664" s="84" t="s">
        <v>1355</v>
      </c>
      <c r="B664" s="85" t="s">
        <v>1356</v>
      </c>
      <c r="C664" s="107">
        <f>SUM(C665:C666)</f>
        <v>8718</v>
      </c>
    </row>
    <row r="665" spans="1:3">
      <c r="A665" s="84" t="s">
        <v>1357</v>
      </c>
      <c r="B665" s="85" t="s">
        <v>1358</v>
      </c>
      <c r="C665" s="107">
        <v>3684</v>
      </c>
    </row>
    <row r="666" spans="1:3">
      <c r="A666" s="84" t="s">
        <v>1359</v>
      </c>
      <c r="B666" s="85" t="s">
        <v>1360</v>
      </c>
      <c r="C666" s="107">
        <v>5034</v>
      </c>
    </row>
  </sheetData>
  <autoFilter ref="A4:IP551"/>
  <mergeCells count="1">
    <mergeCell ref="A2:C2"/>
  </mergeCells>
  <phoneticPr fontId="30" type="noConversion"/>
  <printOptions horizontalCentered="1"/>
  <pageMargins left="0.78740157480314965" right="0.78740157480314965" top="1.1023622047244095" bottom="0.98425196850393704" header="0.51181102362204722" footer="0.70866141732283472"/>
  <pageSetup paperSize="9" fitToWidth="0" fitToHeight="0" pageOrder="overThenDown" orientation="portrait" useFirstPageNumber="1" r:id="rId1"/>
  <headerFooter alignWithMargins="0">
    <oddFooter>&amp;C- &amp;"方正书宋简体,常规"&amp;P&amp;"宋体,常规"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Zero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25"/>
  <cols>
    <col min="1" max="1" width="35.5" style="72" customWidth="1"/>
    <col min="2" max="2" width="13.125" style="72" customWidth="1"/>
    <col min="3" max="3" width="14" style="72" customWidth="1"/>
    <col min="4" max="4" width="16" style="72" customWidth="1"/>
    <col min="5" max="5" width="14.25" style="72" customWidth="1"/>
    <col min="6" max="6" width="14.125" style="72" customWidth="1"/>
    <col min="7" max="7" width="11.75" style="72" customWidth="1"/>
    <col min="8" max="8" width="8.125" style="72" customWidth="1"/>
    <col min="9" max="9" width="8" style="72" customWidth="1"/>
    <col min="10" max="10" width="10.375" style="72" customWidth="1"/>
    <col min="11" max="11" width="11.375" style="72" customWidth="1"/>
    <col min="12" max="16384" width="9" style="72"/>
  </cols>
  <sheetData>
    <row r="1" spans="1:11" ht="18.75">
      <c r="A1" s="70" t="s">
        <v>1095</v>
      </c>
    </row>
    <row r="2" spans="1:11" ht="21" customHeight="1">
      <c r="A2" s="116" t="s">
        <v>1115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25" customHeight="1">
      <c r="A3" s="71"/>
      <c r="C3" s="73"/>
      <c r="D3" s="73"/>
      <c r="K3" s="74" t="s">
        <v>1071</v>
      </c>
    </row>
    <row r="4" spans="1:11" s="75" customFormat="1" ht="50.25" customHeight="1">
      <c r="A4" s="78" t="s">
        <v>1110</v>
      </c>
      <c r="B4" s="78" t="s">
        <v>1100</v>
      </c>
      <c r="C4" s="78" t="s">
        <v>1101</v>
      </c>
      <c r="D4" s="78" t="s">
        <v>1102</v>
      </c>
      <c r="E4" s="78" t="s">
        <v>1103</v>
      </c>
      <c r="F4" s="78" t="s">
        <v>1104</v>
      </c>
      <c r="G4" s="78" t="s">
        <v>1105</v>
      </c>
      <c r="H4" s="78" t="s">
        <v>1106</v>
      </c>
      <c r="I4" s="78" t="s">
        <v>1107</v>
      </c>
      <c r="J4" s="78" t="s">
        <v>1108</v>
      </c>
      <c r="K4" s="78" t="s">
        <v>1109</v>
      </c>
    </row>
    <row r="5" spans="1:11" ht="20.100000000000001" customHeight="1">
      <c r="A5" s="80" t="s">
        <v>1072</v>
      </c>
      <c r="B5" s="91">
        <f t="shared" ref="B5:B28" si="0">SUM(C5:K5)</f>
        <v>41313</v>
      </c>
      <c r="C5" s="91">
        <v>21429</v>
      </c>
      <c r="D5" s="91">
        <v>19755</v>
      </c>
      <c r="E5" s="91">
        <v>29</v>
      </c>
      <c r="F5" s="91"/>
      <c r="G5" s="91"/>
      <c r="H5" s="91"/>
      <c r="I5" s="91"/>
      <c r="J5" s="91">
        <v>100</v>
      </c>
      <c r="K5" s="91"/>
    </row>
    <row r="6" spans="1:11" ht="20.100000000000001" customHeight="1">
      <c r="A6" s="80" t="s">
        <v>1073</v>
      </c>
      <c r="B6" s="91">
        <f t="shared" si="0"/>
        <v>0</v>
      </c>
      <c r="C6" s="91"/>
      <c r="D6" s="91"/>
      <c r="E6" s="91"/>
      <c r="F6" s="91"/>
      <c r="G6" s="91"/>
      <c r="H6" s="91"/>
      <c r="I6" s="91"/>
      <c r="J6" s="91"/>
      <c r="K6" s="91"/>
    </row>
    <row r="7" spans="1:11" ht="20.100000000000001" customHeight="1">
      <c r="A7" s="80" t="s">
        <v>1074</v>
      </c>
      <c r="B7" s="91">
        <f t="shared" si="0"/>
        <v>0</v>
      </c>
      <c r="C7" s="91"/>
      <c r="D7" s="91"/>
      <c r="E7" s="91"/>
      <c r="F7" s="91"/>
      <c r="G7" s="91"/>
      <c r="H7" s="91"/>
      <c r="I7" s="91"/>
      <c r="J7" s="91"/>
      <c r="K7" s="91"/>
    </row>
    <row r="8" spans="1:11" ht="20.100000000000001" customHeight="1">
      <c r="A8" s="80" t="s">
        <v>1075</v>
      </c>
      <c r="B8" s="91">
        <f t="shared" si="0"/>
        <v>3512</v>
      </c>
      <c r="C8" s="91">
        <v>1723</v>
      </c>
      <c r="D8" s="91">
        <v>1585</v>
      </c>
      <c r="E8" s="91">
        <v>4</v>
      </c>
      <c r="F8" s="91"/>
      <c r="G8" s="91"/>
      <c r="H8" s="91"/>
      <c r="I8" s="91"/>
      <c r="J8" s="91">
        <v>200</v>
      </c>
      <c r="K8" s="91"/>
    </row>
    <row r="9" spans="1:11" ht="20.100000000000001" customHeight="1">
      <c r="A9" s="80" t="s">
        <v>1076</v>
      </c>
      <c r="B9" s="91">
        <f t="shared" si="0"/>
        <v>51091</v>
      </c>
      <c r="C9" s="91">
        <v>27302</v>
      </c>
      <c r="D9" s="91">
        <v>11723</v>
      </c>
      <c r="E9" s="91">
        <v>66</v>
      </c>
      <c r="F9" s="91"/>
      <c r="G9" s="91"/>
      <c r="H9" s="91"/>
      <c r="I9" s="91"/>
      <c r="J9" s="91">
        <v>12000</v>
      </c>
      <c r="K9" s="91"/>
    </row>
    <row r="10" spans="1:11" ht="20.100000000000001" customHeight="1">
      <c r="A10" s="80" t="s">
        <v>1077</v>
      </c>
      <c r="B10" s="91">
        <f t="shared" si="0"/>
        <v>2237</v>
      </c>
      <c r="C10" s="91">
        <v>395</v>
      </c>
      <c r="D10" s="91">
        <v>1690</v>
      </c>
      <c r="E10" s="91">
        <v>2</v>
      </c>
      <c r="F10" s="91"/>
      <c r="G10" s="91"/>
      <c r="H10" s="91"/>
      <c r="I10" s="91"/>
      <c r="J10" s="91">
        <v>150</v>
      </c>
      <c r="K10" s="91"/>
    </row>
    <row r="11" spans="1:11" ht="20.100000000000001" customHeight="1">
      <c r="A11" s="80" t="s">
        <v>1078</v>
      </c>
      <c r="B11" s="91">
        <f t="shared" si="0"/>
        <v>2593</v>
      </c>
      <c r="C11" s="91">
        <v>1171</v>
      </c>
      <c r="D11" s="91">
        <v>1421</v>
      </c>
      <c r="E11" s="91">
        <v>1</v>
      </c>
      <c r="F11" s="91"/>
      <c r="G11" s="91"/>
      <c r="H11" s="91"/>
      <c r="I11" s="91"/>
      <c r="J11" s="91"/>
      <c r="K11" s="91"/>
    </row>
    <row r="12" spans="1:11" ht="20.100000000000001" customHeight="1">
      <c r="A12" s="80" t="s">
        <v>1079</v>
      </c>
      <c r="B12" s="91">
        <f t="shared" si="0"/>
        <v>26280</v>
      </c>
      <c r="C12" s="91">
        <v>2379</v>
      </c>
      <c r="D12" s="91">
        <v>7858</v>
      </c>
      <c r="E12" s="91">
        <v>14743</v>
      </c>
      <c r="F12" s="91"/>
      <c r="G12" s="91"/>
      <c r="H12" s="91"/>
      <c r="I12" s="91"/>
      <c r="J12" s="91"/>
      <c r="K12" s="91">
        <v>1300</v>
      </c>
    </row>
    <row r="13" spans="1:11" ht="20.100000000000001" customHeight="1">
      <c r="A13" s="80" t="s">
        <v>1080</v>
      </c>
      <c r="B13" s="91">
        <f t="shared" si="0"/>
        <v>12180</v>
      </c>
      <c r="C13" s="91">
        <v>1488</v>
      </c>
      <c r="D13" s="91">
        <v>5767</v>
      </c>
      <c r="E13" s="91">
        <v>4731</v>
      </c>
      <c r="F13" s="91"/>
      <c r="G13" s="91"/>
      <c r="H13" s="91"/>
      <c r="I13" s="91"/>
      <c r="J13" s="91"/>
      <c r="K13" s="91">
        <v>194</v>
      </c>
    </row>
    <row r="14" spans="1:11" ht="20.100000000000001" customHeight="1">
      <c r="A14" s="80" t="s">
        <v>1081</v>
      </c>
      <c r="B14" s="91">
        <f t="shared" si="0"/>
        <v>383</v>
      </c>
      <c r="C14" s="91">
        <v>20</v>
      </c>
      <c r="D14" s="91">
        <v>363</v>
      </c>
      <c r="E14" s="91"/>
      <c r="F14" s="91"/>
      <c r="G14" s="91"/>
      <c r="H14" s="91"/>
      <c r="I14" s="91"/>
      <c r="J14" s="91"/>
      <c r="K14" s="91"/>
    </row>
    <row r="15" spans="1:11" ht="20.100000000000001" customHeight="1">
      <c r="A15" s="80" t="s">
        <v>1082</v>
      </c>
      <c r="B15" s="91">
        <f t="shared" si="0"/>
        <v>9246</v>
      </c>
      <c r="C15" s="91">
        <v>5449</v>
      </c>
      <c r="D15" s="91">
        <v>3776</v>
      </c>
      <c r="E15" s="91">
        <v>21</v>
      </c>
      <c r="F15" s="91"/>
      <c r="G15" s="91"/>
      <c r="H15" s="91"/>
      <c r="I15" s="91"/>
      <c r="J15" s="91"/>
      <c r="K15" s="91"/>
    </row>
    <row r="16" spans="1:11" ht="20.100000000000001" customHeight="1">
      <c r="A16" s="80" t="s">
        <v>1083</v>
      </c>
      <c r="B16" s="91">
        <f t="shared" si="0"/>
        <v>6380</v>
      </c>
      <c r="C16" s="91">
        <v>4233</v>
      </c>
      <c r="D16" s="91">
        <v>2135</v>
      </c>
      <c r="E16" s="91">
        <v>12</v>
      </c>
      <c r="F16" s="91"/>
      <c r="G16" s="91"/>
      <c r="H16" s="91"/>
      <c r="I16" s="91"/>
      <c r="J16" s="91"/>
      <c r="K16" s="91"/>
    </row>
    <row r="17" spans="1:11" ht="20.100000000000001" customHeight="1">
      <c r="A17" s="80" t="s">
        <v>1084</v>
      </c>
      <c r="B17" s="91">
        <f t="shared" si="0"/>
        <v>817</v>
      </c>
      <c r="C17" s="91">
        <v>717</v>
      </c>
      <c r="D17" s="91">
        <v>99</v>
      </c>
      <c r="E17" s="91">
        <v>1</v>
      </c>
      <c r="F17" s="91"/>
      <c r="G17" s="91"/>
      <c r="H17" s="91"/>
      <c r="I17" s="91"/>
      <c r="J17" s="91"/>
      <c r="K17" s="91"/>
    </row>
    <row r="18" spans="1:11" ht="20.100000000000001" customHeight="1">
      <c r="A18" s="80" t="s">
        <v>1085</v>
      </c>
      <c r="B18" s="91">
        <f t="shared" si="0"/>
        <v>1560</v>
      </c>
      <c r="C18" s="91">
        <v>606</v>
      </c>
      <c r="D18" s="91">
        <v>953</v>
      </c>
      <c r="E18" s="91">
        <v>1</v>
      </c>
      <c r="F18" s="91"/>
      <c r="G18" s="91"/>
      <c r="H18" s="91"/>
      <c r="I18" s="91"/>
      <c r="J18" s="91"/>
      <c r="K18" s="91"/>
    </row>
    <row r="19" spans="1:11" ht="20.100000000000001" customHeight="1">
      <c r="A19" s="80" t="s">
        <v>1086</v>
      </c>
      <c r="B19" s="91">
        <f t="shared" si="0"/>
        <v>520</v>
      </c>
      <c r="C19" s="91">
        <v>281</v>
      </c>
      <c r="D19" s="91">
        <v>140</v>
      </c>
      <c r="E19" s="91">
        <v>28</v>
      </c>
      <c r="F19" s="91"/>
      <c r="G19" s="91"/>
      <c r="H19" s="91"/>
      <c r="I19" s="91"/>
      <c r="J19" s="91"/>
      <c r="K19" s="91">
        <v>71</v>
      </c>
    </row>
    <row r="20" spans="1:11" ht="20.100000000000001" customHeight="1">
      <c r="A20" s="80" t="s">
        <v>1087</v>
      </c>
      <c r="B20" s="91">
        <f t="shared" si="0"/>
        <v>0</v>
      </c>
      <c r="C20" s="91"/>
      <c r="D20" s="91"/>
      <c r="E20" s="91"/>
      <c r="F20" s="91"/>
      <c r="G20" s="91"/>
      <c r="H20" s="91"/>
      <c r="I20" s="91"/>
      <c r="J20" s="91"/>
      <c r="K20" s="91"/>
    </row>
    <row r="21" spans="1:11" ht="20.100000000000001" customHeight="1">
      <c r="A21" s="80" t="s">
        <v>1088</v>
      </c>
      <c r="B21" s="91">
        <f t="shared" si="0"/>
        <v>0</v>
      </c>
      <c r="C21" s="91"/>
      <c r="D21" s="91"/>
      <c r="E21" s="91"/>
      <c r="F21" s="91"/>
      <c r="G21" s="91"/>
      <c r="H21" s="91"/>
      <c r="I21" s="91"/>
      <c r="J21" s="91"/>
      <c r="K21" s="91"/>
    </row>
    <row r="22" spans="1:11" ht="20.100000000000001" customHeight="1">
      <c r="A22" s="80" t="s">
        <v>1089</v>
      </c>
      <c r="B22" s="91">
        <f t="shared" si="0"/>
        <v>196</v>
      </c>
      <c r="C22" s="91">
        <v>152</v>
      </c>
      <c r="D22" s="91">
        <v>44</v>
      </c>
      <c r="E22" s="91"/>
      <c r="F22" s="91"/>
      <c r="G22" s="91"/>
      <c r="H22" s="91"/>
      <c r="I22" s="91"/>
      <c r="J22" s="91"/>
      <c r="K22" s="91"/>
    </row>
    <row r="23" spans="1:11" ht="20.100000000000001" customHeight="1">
      <c r="A23" s="80" t="s">
        <v>1090</v>
      </c>
      <c r="B23" s="91">
        <f t="shared" si="0"/>
        <v>6693</v>
      </c>
      <c r="C23" s="91">
        <v>2500</v>
      </c>
      <c r="D23" s="91"/>
      <c r="E23" s="91">
        <v>3393</v>
      </c>
      <c r="F23" s="91"/>
      <c r="G23" s="91"/>
      <c r="H23" s="91"/>
      <c r="I23" s="91"/>
      <c r="J23" s="91">
        <v>800</v>
      </c>
      <c r="K23" s="91"/>
    </row>
    <row r="24" spans="1:11" ht="20.100000000000001" customHeight="1">
      <c r="A24" s="80" t="s">
        <v>1091</v>
      </c>
      <c r="B24" s="91">
        <f t="shared" si="0"/>
        <v>952</v>
      </c>
      <c r="C24" s="91">
        <v>117</v>
      </c>
      <c r="D24" s="91">
        <v>34</v>
      </c>
      <c r="E24" s="91">
        <v>1</v>
      </c>
      <c r="F24" s="91">
        <v>800</v>
      </c>
      <c r="G24" s="91"/>
      <c r="H24" s="91"/>
      <c r="I24" s="91"/>
      <c r="J24" s="91"/>
      <c r="K24" s="91"/>
    </row>
    <row r="25" spans="1:11" ht="20.100000000000001" customHeight="1">
      <c r="A25" s="80" t="s">
        <v>1092</v>
      </c>
      <c r="B25" s="91">
        <f t="shared" si="0"/>
        <v>500</v>
      </c>
      <c r="C25" s="91"/>
      <c r="D25" s="91">
        <v>500</v>
      </c>
      <c r="E25" s="91"/>
      <c r="F25" s="91"/>
      <c r="G25" s="91"/>
      <c r="H25" s="91"/>
      <c r="I25" s="91"/>
      <c r="J25" s="91"/>
      <c r="K25" s="91"/>
    </row>
    <row r="26" spans="1:11" ht="20.100000000000001" customHeight="1">
      <c r="A26" s="80" t="s">
        <v>1093</v>
      </c>
      <c r="B26" s="91">
        <f t="shared" si="0"/>
        <v>6310</v>
      </c>
      <c r="C26" s="91">
        <v>252</v>
      </c>
      <c r="D26" s="91">
        <v>5662</v>
      </c>
      <c r="E26" s="91">
        <v>396</v>
      </c>
      <c r="F26" s="91"/>
      <c r="G26" s="91"/>
      <c r="H26" s="91"/>
      <c r="I26" s="91"/>
      <c r="J26" s="91"/>
      <c r="K26" s="91"/>
    </row>
    <row r="27" spans="1:11" ht="20.100000000000001" hidden="1" customHeight="1">
      <c r="A27" s="80" t="s">
        <v>1093</v>
      </c>
      <c r="B27" s="91">
        <f t="shared" si="0"/>
        <v>0</v>
      </c>
      <c r="C27" s="91"/>
      <c r="D27" s="91"/>
      <c r="E27" s="91"/>
      <c r="F27" s="91"/>
      <c r="G27" s="91"/>
      <c r="H27" s="91"/>
      <c r="I27" s="91"/>
      <c r="J27" s="91"/>
      <c r="K27" s="91"/>
    </row>
    <row r="28" spans="1:11" ht="20.100000000000001" customHeight="1">
      <c r="A28" s="80" t="s">
        <v>1099</v>
      </c>
      <c r="B28" s="91">
        <f t="shared" si="0"/>
        <v>8718</v>
      </c>
      <c r="C28" s="91"/>
      <c r="D28" s="91"/>
      <c r="E28" s="91"/>
      <c r="F28" s="91"/>
      <c r="G28" s="91"/>
      <c r="H28" s="91">
        <v>8718</v>
      </c>
      <c r="I28" s="91"/>
      <c r="J28" s="91"/>
      <c r="K28" s="91"/>
    </row>
    <row r="29" spans="1:11" ht="20.100000000000001" customHeight="1">
      <c r="A29" s="76" t="s">
        <v>1094</v>
      </c>
      <c r="B29" s="91">
        <f>SUM(B5:B28)</f>
        <v>181481</v>
      </c>
      <c r="C29" s="91">
        <f t="shared" ref="C29:K29" si="1">SUM(C5:C28)</f>
        <v>70214</v>
      </c>
      <c r="D29" s="91">
        <f t="shared" si="1"/>
        <v>63505</v>
      </c>
      <c r="E29" s="91">
        <f t="shared" si="1"/>
        <v>23429</v>
      </c>
      <c r="F29" s="91">
        <f t="shared" si="1"/>
        <v>800</v>
      </c>
      <c r="G29" s="91">
        <f t="shared" si="1"/>
        <v>0</v>
      </c>
      <c r="H29" s="91">
        <f t="shared" si="1"/>
        <v>8718</v>
      </c>
      <c r="I29" s="91">
        <f t="shared" si="1"/>
        <v>0</v>
      </c>
      <c r="J29" s="91">
        <f t="shared" si="1"/>
        <v>13250</v>
      </c>
      <c r="K29" s="91">
        <f t="shared" si="1"/>
        <v>1565</v>
      </c>
    </row>
    <row r="32" spans="1:11">
      <c r="D32" s="77"/>
    </row>
  </sheetData>
  <mergeCells count="1">
    <mergeCell ref="A2:K2"/>
  </mergeCells>
  <phoneticPr fontId="30" type="noConversion"/>
  <pageMargins left="0.70866141732283472" right="0.15748031496062992" top="0.43307086614173229" bottom="0.43307086614173229" header="0.19685039370078741" footer="0.15748031496062992"/>
  <pageSetup paperSize="9" scale="85" orientation="landscape" r:id="rId1"/>
  <headerFooter alignWithMargins="0">
    <oddFooter>&amp;C—1—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55"/>
  <sheetViews>
    <sheetView showGridLines="0" showZeros="0" workbookViewId="0">
      <pane xSplit="1" ySplit="6" topLeftCell="B7" activePane="bottomRight" state="frozen"/>
      <selection pane="topRight"/>
      <selection pane="bottomLeft"/>
      <selection pane="bottomRight" activeCell="K11" sqref="K11"/>
    </sheetView>
  </sheetViews>
  <sheetFormatPr defaultRowHeight="14.25"/>
  <cols>
    <col min="1" max="1" width="25.125" style="16" customWidth="1"/>
    <col min="2" max="3" width="12.75" style="16" customWidth="1"/>
    <col min="4" max="4" width="44.375" style="16" customWidth="1"/>
    <col min="5" max="5" width="12.625" style="16" customWidth="1"/>
    <col min="6" max="6" width="12.5" style="16" customWidth="1"/>
    <col min="7" max="242" width="9" style="16"/>
    <col min="243" max="16384" width="9" style="2"/>
  </cols>
  <sheetData>
    <row r="1" spans="1:6" ht="18.75">
      <c r="A1" s="79" t="s">
        <v>1111</v>
      </c>
      <c r="B1" s="17"/>
      <c r="C1" s="17"/>
    </row>
    <row r="2" spans="1:6" ht="30" customHeight="1">
      <c r="A2" s="117" t="s">
        <v>1112</v>
      </c>
      <c r="B2" s="117"/>
      <c r="C2" s="117"/>
      <c r="D2" s="117"/>
      <c r="E2" s="117"/>
      <c r="F2" s="117"/>
    </row>
    <row r="3" spans="1:6" ht="18" customHeight="1">
      <c r="A3" s="18"/>
      <c r="B3" s="18"/>
      <c r="C3" s="18"/>
    </row>
    <row r="4" spans="1:6" ht="18" customHeight="1">
      <c r="A4" s="18"/>
      <c r="B4" s="18"/>
      <c r="C4" s="18"/>
      <c r="F4" s="113" t="s">
        <v>1378</v>
      </c>
    </row>
    <row r="5" spans="1:6" s="14" customFormat="1" ht="15.95" customHeight="1">
      <c r="A5" s="118" t="s">
        <v>1021</v>
      </c>
      <c r="B5" s="118" t="s">
        <v>1113</v>
      </c>
      <c r="C5" s="119" t="s">
        <v>1116</v>
      </c>
      <c r="D5" s="120" t="s">
        <v>1022</v>
      </c>
      <c r="E5" s="118" t="s">
        <v>1113</v>
      </c>
      <c r="F5" s="119" t="s">
        <v>1116</v>
      </c>
    </row>
    <row r="6" spans="1:6" s="14" customFormat="1" ht="26.1" customHeight="1">
      <c r="A6" s="118"/>
      <c r="B6" s="118"/>
      <c r="C6" s="119"/>
      <c r="D6" s="120"/>
      <c r="E6" s="118"/>
      <c r="F6" s="119"/>
    </row>
    <row r="7" spans="1:6" s="14" customFormat="1" ht="12.75" customHeight="1">
      <c r="A7" s="20" t="s">
        <v>1023</v>
      </c>
      <c r="B7" s="99">
        <v>1</v>
      </c>
      <c r="C7" s="99"/>
      <c r="D7" s="26" t="s">
        <v>1145</v>
      </c>
      <c r="E7" s="19">
        <f>SUM(E8)</f>
        <v>99</v>
      </c>
      <c r="F7" s="19">
        <f>SUM(F8)</f>
        <v>0</v>
      </c>
    </row>
    <row r="8" spans="1:6" s="14" customFormat="1" ht="12.75" customHeight="1">
      <c r="A8" s="20" t="s">
        <v>1024</v>
      </c>
      <c r="B8" s="99"/>
      <c r="C8" s="99"/>
      <c r="D8" s="108" t="s">
        <v>1143</v>
      </c>
      <c r="E8" s="19">
        <v>99</v>
      </c>
      <c r="F8" s="109"/>
    </row>
    <row r="9" spans="1:6" ht="12.95" customHeight="1">
      <c r="A9" s="20" t="s">
        <v>1155</v>
      </c>
      <c r="B9" s="99"/>
      <c r="C9" s="99"/>
      <c r="D9" s="110" t="s">
        <v>1031</v>
      </c>
      <c r="E9" s="92">
        <f>SUM(E10:E11)</f>
        <v>9331</v>
      </c>
      <c r="F9" s="92">
        <f>SUM(F10:F11)</f>
        <v>0</v>
      </c>
    </row>
    <row r="10" spans="1:6" ht="18" customHeight="1">
      <c r="A10" s="20" t="s">
        <v>1156</v>
      </c>
      <c r="B10" s="99">
        <f>SUM(B11:B13)</f>
        <v>26302</v>
      </c>
      <c r="C10" s="99">
        <f>SUM(C11:C13)</f>
        <v>20000</v>
      </c>
      <c r="D10" s="27" t="s">
        <v>1032</v>
      </c>
      <c r="E10" s="94">
        <v>9300</v>
      </c>
      <c r="F10" s="96"/>
    </row>
    <row r="11" spans="1:6" ht="12.95" customHeight="1">
      <c r="A11" s="21" t="s">
        <v>1028</v>
      </c>
      <c r="B11" s="99">
        <v>23374</v>
      </c>
      <c r="C11" s="100">
        <v>20000</v>
      </c>
      <c r="D11" s="27" t="s">
        <v>1142</v>
      </c>
      <c r="E11" s="94">
        <v>31</v>
      </c>
      <c r="F11" s="97"/>
    </row>
    <row r="12" spans="1:6" ht="12.95" customHeight="1">
      <c r="A12" s="21" t="s">
        <v>1030</v>
      </c>
      <c r="B12" s="99">
        <v>5469</v>
      </c>
      <c r="C12" s="100"/>
      <c r="D12" s="26" t="s">
        <v>1147</v>
      </c>
      <c r="E12" s="92">
        <f>SUM(E13:E17)</f>
        <v>37955</v>
      </c>
      <c r="F12" s="92">
        <f>SUM(F13:F17)</f>
        <v>47985</v>
      </c>
    </row>
    <row r="13" spans="1:6" ht="12.95" customHeight="1">
      <c r="A13" s="21" t="s">
        <v>1141</v>
      </c>
      <c r="B13" s="104">
        <v>-2541</v>
      </c>
      <c r="C13" s="100"/>
      <c r="D13" s="27" t="s">
        <v>1025</v>
      </c>
      <c r="E13" s="94">
        <v>32371</v>
      </c>
      <c r="F13" s="97">
        <v>42965</v>
      </c>
    </row>
    <row r="14" spans="1:6" ht="12.95" customHeight="1">
      <c r="A14" s="20" t="s">
        <v>1157</v>
      </c>
      <c r="B14" s="99">
        <f>SUM(B15:B16)</f>
        <v>0</v>
      </c>
      <c r="C14" s="99">
        <f>SUM(C15:C16)</f>
        <v>0</v>
      </c>
      <c r="D14" s="27" t="s">
        <v>1026</v>
      </c>
      <c r="E14" s="94"/>
      <c r="F14" s="95">
        <v>5000</v>
      </c>
    </row>
    <row r="15" spans="1:6" ht="12.95" customHeight="1">
      <c r="A15" s="21" t="s">
        <v>1033</v>
      </c>
      <c r="B15" s="99"/>
      <c r="C15" s="101"/>
      <c r="D15" s="27" t="s">
        <v>1146</v>
      </c>
      <c r="E15" s="94">
        <v>35</v>
      </c>
      <c r="F15" s="95"/>
    </row>
    <row r="16" spans="1:6" ht="12.95" customHeight="1">
      <c r="A16" s="21" t="s">
        <v>1034</v>
      </c>
      <c r="B16" s="99"/>
      <c r="C16" s="101"/>
      <c r="D16" s="27" t="s">
        <v>1027</v>
      </c>
      <c r="E16" s="94">
        <v>5355</v>
      </c>
      <c r="F16" s="97">
        <v>20</v>
      </c>
    </row>
    <row r="17" spans="1:6" ht="12.95" customHeight="1">
      <c r="A17" s="20" t="s">
        <v>1158</v>
      </c>
      <c r="B17" s="99">
        <v>145</v>
      </c>
      <c r="C17" s="99"/>
      <c r="D17" s="27" t="s">
        <v>1029</v>
      </c>
      <c r="E17" s="94">
        <v>194</v>
      </c>
      <c r="F17" s="95"/>
    </row>
    <row r="18" spans="1:6" ht="12.95" customHeight="1">
      <c r="A18" s="20" t="s">
        <v>1159</v>
      </c>
      <c r="B18" s="99"/>
      <c r="C18" s="99"/>
      <c r="D18" s="27" t="s">
        <v>1148</v>
      </c>
      <c r="E18" s="94">
        <f>SUM(E19)</f>
        <v>210</v>
      </c>
      <c r="F18" s="94">
        <f>SUM(F19)</f>
        <v>0</v>
      </c>
    </row>
    <row r="19" spans="1:6" ht="19.5" customHeight="1">
      <c r="A19" s="20" t="s">
        <v>1160</v>
      </c>
      <c r="B19" s="99"/>
      <c r="C19" s="99"/>
      <c r="D19" s="27" t="s">
        <v>1149</v>
      </c>
      <c r="E19" s="94">
        <v>210</v>
      </c>
      <c r="F19" s="97"/>
    </row>
    <row r="20" spans="1:6" ht="12.95" customHeight="1">
      <c r="A20" s="20" t="s">
        <v>1161</v>
      </c>
      <c r="B20" s="99">
        <v>194</v>
      </c>
      <c r="C20" s="99"/>
      <c r="D20" s="26" t="s">
        <v>1151</v>
      </c>
      <c r="E20" s="92"/>
      <c r="F20" s="95"/>
    </row>
    <row r="21" spans="1:6" ht="12.95" customHeight="1">
      <c r="A21" s="20" t="s">
        <v>1162</v>
      </c>
      <c r="B21" s="99">
        <f>SUM(B22)</f>
        <v>0</v>
      </c>
      <c r="C21" s="99">
        <f>SUM(C22)</f>
        <v>0</v>
      </c>
      <c r="D21" s="28" t="s">
        <v>1035</v>
      </c>
      <c r="E21" s="94"/>
      <c r="F21" s="97"/>
    </row>
    <row r="22" spans="1:6" ht="12.95" customHeight="1">
      <c r="A22" s="20" t="s">
        <v>1037</v>
      </c>
      <c r="B22" s="99"/>
      <c r="C22" s="99"/>
      <c r="D22" s="27" t="s">
        <v>1036</v>
      </c>
      <c r="E22" s="94"/>
      <c r="F22" s="96"/>
    </row>
    <row r="23" spans="1:6" ht="12.95" customHeight="1">
      <c r="A23" s="22" t="s">
        <v>1039</v>
      </c>
      <c r="B23" s="102">
        <f>SUM(B7,B8,B9,B10,B14,B17,B18,B19,B20,B21)</f>
        <v>26642</v>
      </c>
      <c r="C23" s="102">
        <f>SUM(C7,C8,C9,C10,C14,C17,C18,C19,C20,C21)</f>
        <v>20000</v>
      </c>
      <c r="D23" s="26" t="s">
        <v>1152</v>
      </c>
      <c r="E23" s="92">
        <f>SUM(E24:E25)</f>
        <v>1</v>
      </c>
      <c r="F23" s="92">
        <f>SUM(F24:F25)</f>
        <v>0</v>
      </c>
    </row>
    <row r="24" spans="1:6" ht="12.95" customHeight="1">
      <c r="A24" s="22" t="s">
        <v>1041</v>
      </c>
      <c r="B24" s="99">
        <f>SUM(B25)</f>
        <v>18437</v>
      </c>
      <c r="C24" s="99">
        <f>SUM(C25)</f>
        <v>15180</v>
      </c>
      <c r="D24" s="27" t="s">
        <v>1038</v>
      </c>
      <c r="E24" s="94">
        <v>1</v>
      </c>
      <c r="F24" s="96"/>
    </row>
    <row r="25" spans="1:6" ht="12.95" customHeight="1">
      <c r="A25" s="23" t="s">
        <v>1042</v>
      </c>
      <c r="B25" s="99">
        <f>SUM(B26)</f>
        <v>18437</v>
      </c>
      <c r="C25" s="99">
        <f>SUM(C26)</f>
        <v>15180</v>
      </c>
      <c r="D25" s="27" t="s">
        <v>1040</v>
      </c>
      <c r="E25" s="94"/>
      <c r="F25" s="96"/>
    </row>
    <row r="26" spans="1:6" ht="12.95" customHeight="1">
      <c r="A26" s="23" t="s">
        <v>1044</v>
      </c>
      <c r="B26" s="99">
        <v>18437</v>
      </c>
      <c r="C26" s="101">
        <v>15180</v>
      </c>
      <c r="D26" s="26" t="s">
        <v>1138</v>
      </c>
      <c r="E26" s="92">
        <f>SUM(E27:E28)</f>
        <v>615</v>
      </c>
      <c r="F26" s="93"/>
    </row>
    <row r="27" spans="1:6" ht="12.95" customHeight="1">
      <c r="A27" s="22" t="s">
        <v>1047</v>
      </c>
      <c r="B27" s="99">
        <v>9000</v>
      </c>
      <c r="C27" s="101"/>
      <c r="D27" s="27" t="s">
        <v>1043</v>
      </c>
      <c r="E27" s="94"/>
      <c r="F27" s="96"/>
    </row>
    <row r="28" spans="1:6" ht="12.95" customHeight="1">
      <c r="A28" s="22" t="s">
        <v>1140</v>
      </c>
      <c r="B28" s="99">
        <v>8651</v>
      </c>
      <c r="C28" s="101">
        <v>13874</v>
      </c>
      <c r="D28" s="27" t="s">
        <v>1045</v>
      </c>
      <c r="E28" s="94">
        <v>615</v>
      </c>
      <c r="F28" s="97"/>
    </row>
    <row r="29" spans="1:6" ht="12.95" customHeight="1">
      <c r="A29" s="22" t="s">
        <v>1050</v>
      </c>
      <c r="B29" s="99"/>
      <c r="C29" s="101"/>
      <c r="D29" s="26" t="s">
        <v>1153</v>
      </c>
      <c r="E29" s="94"/>
      <c r="F29" s="97">
        <f>SUM(F30)</f>
        <v>434</v>
      </c>
    </row>
    <row r="30" spans="1:6" ht="12.95" customHeight="1">
      <c r="A30" s="22" t="s">
        <v>1052</v>
      </c>
      <c r="B30" s="99"/>
      <c r="C30" s="101"/>
      <c r="D30" s="27" t="s">
        <v>1144</v>
      </c>
      <c r="E30" s="94"/>
      <c r="F30" s="97">
        <v>434</v>
      </c>
    </row>
    <row r="31" spans="1:6" ht="12.95" customHeight="1">
      <c r="A31" s="103"/>
      <c r="B31" s="103"/>
      <c r="C31" s="103"/>
      <c r="D31" s="26" t="s">
        <v>1154</v>
      </c>
      <c r="E31" s="94">
        <f>SUM(E32)</f>
        <v>10</v>
      </c>
      <c r="F31" s="94">
        <f>SUM(F32)</f>
        <v>0</v>
      </c>
    </row>
    <row r="32" spans="1:6" ht="12.95" customHeight="1">
      <c r="A32" s="103"/>
      <c r="B32" s="103"/>
      <c r="C32" s="103"/>
      <c r="D32" s="27" t="s">
        <v>1150</v>
      </c>
      <c r="E32" s="94">
        <v>10</v>
      </c>
      <c r="F32" s="97"/>
    </row>
    <row r="33" spans="1:6" ht="12.95" customHeight="1">
      <c r="A33" s="105"/>
      <c r="B33" s="99"/>
      <c r="C33" s="101"/>
      <c r="D33" s="24" t="s">
        <v>1046</v>
      </c>
      <c r="E33" s="92">
        <f>SUM(E7,E9,E12,E18,E20,E23,E26,E29,E31)</f>
        <v>48221</v>
      </c>
      <c r="F33" s="92">
        <f>SUM(F7,F9,F12,F18,F20,F23,F26,F29,F31)</f>
        <v>48419</v>
      </c>
    </row>
    <row r="34" spans="1:6" ht="12.95" customHeight="1">
      <c r="A34" s="105"/>
      <c r="B34" s="99"/>
      <c r="C34" s="101"/>
      <c r="D34" s="23" t="s">
        <v>1048</v>
      </c>
      <c r="E34" s="94">
        <f>SUM(E35)</f>
        <v>635</v>
      </c>
      <c r="F34" s="94">
        <f>SUM(F35)</f>
        <v>635</v>
      </c>
    </row>
    <row r="35" spans="1:6" ht="12.95" customHeight="1">
      <c r="A35" s="103"/>
      <c r="B35" s="99"/>
      <c r="C35" s="101"/>
      <c r="D35" s="23" t="s">
        <v>1049</v>
      </c>
      <c r="E35" s="94">
        <f>SUM(E36:E37)</f>
        <v>635</v>
      </c>
      <c r="F35" s="94">
        <f>SUM(F36:F37)</f>
        <v>635</v>
      </c>
    </row>
    <row r="36" spans="1:6" ht="12.95" customHeight="1">
      <c r="A36" s="103"/>
      <c r="B36" s="99"/>
      <c r="C36" s="101"/>
      <c r="D36" s="23" t="s">
        <v>1051</v>
      </c>
      <c r="E36" s="94"/>
      <c r="F36" s="98"/>
    </row>
    <row r="37" spans="1:6" ht="12.95" customHeight="1">
      <c r="A37" s="103"/>
      <c r="B37" s="99"/>
      <c r="C37" s="101"/>
      <c r="D37" s="23" t="s">
        <v>1053</v>
      </c>
      <c r="E37" s="94">
        <v>635</v>
      </c>
      <c r="F37" s="98">
        <v>635</v>
      </c>
    </row>
    <row r="38" spans="1:6" ht="12.95" customHeight="1">
      <c r="A38" s="22"/>
      <c r="B38" s="99"/>
      <c r="C38" s="101"/>
      <c r="D38" s="28" t="s">
        <v>1054</v>
      </c>
      <c r="E38" s="94"/>
      <c r="F38" s="98"/>
    </row>
    <row r="39" spans="1:6" ht="12.95" customHeight="1">
      <c r="A39" s="22"/>
      <c r="B39" s="99"/>
      <c r="C39" s="101"/>
      <c r="D39" s="28" t="s">
        <v>1139</v>
      </c>
      <c r="E39" s="94">
        <v>13874</v>
      </c>
      <c r="F39" s="97"/>
    </row>
    <row r="40" spans="1:6" ht="12.95" customHeight="1">
      <c r="A40" s="24" t="s">
        <v>37</v>
      </c>
      <c r="B40" s="99">
        <f>SUM(B23,B24,B27,B28,B33,B34)</f>
        <v>62730</v>
      </c>
      <c r="C40" s="99">
        <f>SUM(C23,C24,C27,C28,C33,C34)</f>
        <v>49054</v>
      </c>
      <c r="D40" s="29" t="s">
        <v>38</v>
      </c>
      <c r="E40" s="94">
        <f>SUM(E33,E34,E38,E39)</f>
        <v>62730</v>
      </c>
      <c r="F40" s="94">
        <f>SUM(F33,F34,F38,F39)</f>
        <v>49054</v>
      </c>
    </row>
    <row r="41" spans="1:6" ht="18" customHeight="1">
      <c r="A41" s="111" t="s">
        <v>1137</v>
      </c>
      <c r="B41" s="111"/>
      <c r="C41" s="25"/>
      <c r="D41" s="25"/>
      <c r="E41" s="25"/>
      <c r="F41" s="25"/>
    </row>
    <row r="42" spans="1:6" ht="18" customHeight="1">
      <c r="D42" s="15"/>
      <c r="E42" s="15"/>
      <c r="F42" s="15"/>
    </row>
    <row r="43" spans="1:6" ht="18" customHeight="1"/>
    <row r="44" spans="1:6" ht="18" customHeight="1"/>
    <row r="45" spans="1:6" ht="18" customHeight="1"/>
    <row r="46" spans="1:6" s="15" customFormat="1" ht="18" customHeight="1">
      <c r="A46" s="16"/>
      <c r="B46" s="16"/>
      <c r="C46" s="16"/>
      <c r="D46" s="16"/>
      <c r="E46" s="16"/>
      <c r="F46" s="16"/>
    </row>
    <row r="47" spans="1:6" ht="20.100000000000001" customHeight="1"/>
    <row r="48" spans="1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</sheetData>
  <mergeCells count="7">
    <mergeCell ref="A2:F2"/>
    <mergeCell ref="A5:A6"/>
    <mergeCell ref="C5:C6"/>
    <mergeCell ref="D5:D6"/>
    <mergeCell ref="F5:F6"/>
    <mergeCell ref="B5:B6"/>
    <mergeCell ref="E5:E6"/>
  </mergeCells>
  <phoneticPr fontId="30" type="noConversion"/>
  <printOptions horizontalCentered="1"/>
  <pageMargins left="0.98425196850393704" right="0.98425196850393704" top="0.59055118110236227" bottom="0.78740157480314965" header="0.11811023622047245" footer="0.59055118110236227"/>
  <pageSetup paperSize="9" orientation="landscape" useFirstPageNumber="1" r:id="rId1"/>
  <headerFooter alignWithMargins="0">
    <oddFooter>&amp;C&amp;"方正书宋简体,常规"— &amp;P 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H18" sqref="H18"/>
    </sheetView>
  </sheetViews>
  <sheetFormatPr defaultRowHeight="14.25"/>
  <cols>
    <col min="1" max="1" width="35.875" style="1" customWidth="1"/>
    <col min="2" max="2" width="14.875" style="1" customWidth="1"/>
    <col min="3" max="3" width="36.5" style="1" customWidth="1"/>
    <col min="4" max="4" width="14.875" style="1" customWidth="1"/>
    <col min="5" max="5" width="6.25" style="1" customWidth="1"/>
    <col min="6" max="16384" width="9" style="2"/>
  </cols>
  <sheetData>
    <row r="1" spans="1:5" ht="18" customHeight="1">
      <c r="A1" s="3" t="s">
        <v>1121</v>
      </c>
      <c r="B1" s="4"/>
    </row>
    <row r="2" spans="1:5" ht="39.75" customHeight="1">
      <c r="A2" s="121" t="s">
        <v>1366</v>
      </c>
      <c r="B2" s="121"/>
      <c r="C2" s="121"/>
      <c r="D2" s="121"/>
      <c r="E2" s="11"/>
    </row>
    <row r="3" spans="1:5" ht="16.5" customHeight="1">
      <c r="A3" s="5"/>
      <c r="B3" s="5"/>
      <c r="C3" s="5"/>
      <c r="D3" s="6" t="s">
        <v>1123</v>
      </c>
      <c r="E3" s="11"/>
    </row>
    <row r="4" spans="1:5" ht="23.1" customHeight="1">
      <c r="A4" s="122" t="s">
        <v>1055</v>
      </c>
      <c r="B4" s="122"/>
      <c r="C4" s="123" t="s">
        <v>1056</v>
      </c>
      <c r="D4" s="123"/>
      <c r="E4" s="12"/>
    </row>
    <row r="5" spans="1:5" ht="21.95" customHeight="1">
      <c r="A5" s="122" t="s">
        <v>1055</v>
      </c>
      <c r="B5" s="122" t="s">
        <v>1122</v>
      </c>
      <c r="C5" s="122" t="s">
        <v>1056</v>
      </c>
      <c r="D5" s="122" t="s">
        <v>1122</v>
      </c>
      <c r="E5" s="12"/>
    </row>
    <row r="6" spans="1:5" ht="21.95" customHeight="1">
      <c r="A6" s="122"/>
      <c r="B6" s="122"/>
      <c r="C6" s="122"/>
      <c r="D6" s="122"/>
      <c r="E6" s="13"/>
    </row>
    <row r="7" spans="1:5" ht="22.5" customHeight="1">
      <c r="A7" s="7" t="s">
        <v>1057</v>
      </c>
      <c r="B7" s="82">
        <v>8</v>
      </c>
      <c r="C7" s="9" t="s">
        <v>1059</v>
      </c>
      <c r="D7" s="82"/>
    </row>
    <row r="8" spans="1:5" ht="22.5" customHeight="1">
      <c r="A8" s="7" t="s">
        <v>1058</v>
      </c>
      <c r="B8" s="83">
        <v>240</v>
      </c>
      <c r="C8" s="8" t="s">
        <v>1117</v>
      </c>
      <c r="D8" s="83"/>
    </row>
    <row r="9" spans="1:5" ht="22.5" customHeight="1">
      <c r="A9" s="7" t="s">
        <v>1060</v>
      </c>
      <c r="B9" s="82"/>
      <c r="C9" s="9" t="s">
        <v>1062</v>
      </c>
      <c r="D9" s="82"/>
    </row>
    <row r="10" spans="1:5" ht="22.5" customHeight="1">
      <c r="A10" s="7" t="s">
        <v>1061</v>
      </c>
      <c r="B10" s="83"/>
      <c r="C10" s="9" t="s">
        <v>1124</v>
      </c>
      <c r="D10" s="83"/>
    </row>
    <row r="11" spans="1:5" ht="22.5" customHeight="1">
      <c r="A11" s="7" t="s">
        <v>1063</v>
      </c>
      <c r="B11" s="82"/>
      <c r="C11" s="8" t="s">
        <v>1131</v>
      </c>
      <c r="D11" s="82"/>
    </row>
    <row r="12" spans="1:5" ht="22.5" customHeight="1">
      <c r="A12" s="10" t="s">
        <v>1064</v>
      </c>
      <c r="B12" s="82">
        <v>248</v>
      </c>
      <c r="C12" s="82" t="s">
        <v>1065</v>
      </c>
      <c r="D12" s="82"/>
    </row>
    <row r="13" spans="1:5" ht="22.5" customHeight="1">
      <c r="A13" s="7" t="s">
        <v>1066</v>
      </c>
      <c r="B13" s="83"/>
      <c r="C13" s="9" t="s">
        <v>1126</v>
      </c>
      <c r="D13" s="83"/>
    </row>
    <row r="14" spans="1:5" ht="22.5" customHeight="1">
      <c r="A14" s="7" t="s">
        <v>1125</v>
      </c>
      <c r="B14" s="82"/>
      <c r="C14" s="8" t="s">
        <v>1127</v>
      </c>
      <c r="D14" s="82"/>
    </row>
    <row r="15" spans="1:5" ht="22.5" customHeight="1">
      <c r="A15" s="7"/>
      <c r="B15" s="83"/>
      <c r="C15" s="9" t="s">
        <v>1128</v>
      </c>
      <c r="D15" s="83">
        <v>248</v>
      </c>
    </row>
    <row r="16" spans="1:5" ht="22.5" customHeight="1">
      <c r="A16" s="10" t="s">
        <v>1129</v>
      </c>
      <c r="B16" s="82">
        <v>248</v>
      </c>
      <c r="C16" s="8" t="s">
        <v>1130</v>
      </c>
      <c r="D16" s="82">
        <v>248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30" type="noConversion"/>
  <printOptions horizontalCentered="1"/>
  <pageMargins left="0.98425196850393704" right="0.98425196850393704" top="0.78740157480314965" bottom="0.78740157480314965" header="0.51181102362204722" footer="0.59055118110236227"/>
  <pageSetup paperSize="9" orientation="landscape" useFirstPageNumber="1" r:id="rId1"/>
  <headerFooter alignWithMargins="0">
    <oddFooter>&amp;C—1—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8</vt:i4>
      </vt:variant>
    </vt:vector>
  </HeadingPairs>
  <TitlesOfParts>
    <vt:vector size="14" baseType="lpstr">
      <vt:lpstr>表一</vt:lpstr>
      <vt:lpstr>表二</vt:lpstr>
      <vt:lpstr>表三</vt:lpstr>
      <vt:lpstr>表四</vt:lpstr>
      <vt:lpstr>表五</vt:lpstr>
      <vt:lpstr>表六</vt:lpstr>
      <vt:lpstr>表二!Print_Area</vt:lpstr>
      <vt:lpstr>表六!Print_Area</vt:lpstr>
      <vt:lpstr>表三!Print_Area</vt:lpstr>
      <vt:lpstr>表五!Print_Area</vt:lpstr>
      <vt:lpstr>表一!Print_Area</vt:lpstr>
      <vt:lpstr>表三!Print_Titles</vt:lpstr>
      <vt:lpstr>表四!Print_Titles</vt:lpstr>
      <vt:lpstr>表五!Print_Titles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USER-</cp:lastModifiedBy>
  <cp:lastPrinted>2017-02-16T02:42:15Z</cp:lastPrinted>
  <dcterms:created xsi:type="dcterms:W3CDTF">2017-02-08T02:44:14Z</dcterms:created>
  <dcterms:modified xsi:type="dcterms:W3CDTF">2017-02-16T02:42:38Z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